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0" windowWidth="17805" windowHeight="12015" activeTab="1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25725"/>
</workbook>
</file>

<file path=xl/calcChain.xml><?xml version="1.0" encoding="utf-8"?>
<calcChain xmlns="http://schemas.openxmlformats.org/spreadsheetml/2006/main">
  <c r="E21" i="1"/>
  <c r="E17"/>
  <c r="E16"/>
  <c r="E15"/>
  <c r="E8" i="4"/>
  <c r="E9"/>
  <c r="E11"/>
  <c r="E13"/>
  <c r="E15"/>
  <c r="E16"/>
  <c r="E17"/>
  <c r="E18"/>
  <c r="E19"/>
  <c r="E20"/>
  <c r="E21"/>
  <c r="E22"/>
  <c r="E23"/>
  <c r="E24"/>
  <c r="E25"/>
  <c r="E26"/>
  <c r="E27"/>
  <c r="I8"/>
  <c r="I9"/>
  <c r="I11"/>
  <c r="I13"/>
  <c r="B10"/>
  <c r="B12" s="1"/>
  <c r="B14" s="1"/>
  <c r="I13" i="3"/>
  <c r="I11"/>
  <c r="I9"/>
  <c r="I8"/>
  <c r="E27"/>
  <c r="E26"/>
  <c r="E25"/>
  <c r="E24"/>
  <c r="E23"/>
  <c r="E22"/>
  <c r="E21"/>
  <c r="E20"/>
  <c r="E19"/>
  <c r="E18"/>
  <c r="E17"/>
  <c r="E16"/>
  <c r="E15"/>
  <c r="E13"/>
  <c r="E11"/>
  <c r="E9"/>
  <c r="E8"/>
  <c r="E7"/>
  <c r="I8" i="2"/>
  <c r="I9"/>
  <c r="I11"/>
  <c r="I13"/>
  <c r="H13"/>
  <c r="H11"/>
  <c r="H8"/>
  <c r="H9"/>
  <c r="E27"/>
  <c r="E26"/>
  <c r="E22"/>
  <c r="E18"/>
  <c r="E17"/>
  <c r="E16"/>
  <c r="E15"/>
  <c r="E13"/>
  <c r="E11"/>
  <c r="E9"/>
  <c r="E8"/>
  <c r="I13" i="1"/>
  <c r="I11"/>
  <c r="I9"/>
  <c r="I8"/>
  <c r="E13"/>
  <c r="E11"/>
  <c r="E9"/>
  <c r="E8"/>
  <c r="D1" i="12"/>
  <c r="D1" i="11"/>
  <c r="D1" i="10"/>
  <c r="D1" i="9"/>
  <c r="D1" i="8"/>
  <c r="D1" i="7"/>
  <c r="D1" i="6"/>
  <c r="D1" i="5"/>
  <c r="D1" i="4"/>
  <c r="D1" i="3"/>
  <c r="D1" i="2"/>
  <c r="A29" i="12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29" i="11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29" i="10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29" i="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29" i="8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29" i="7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29" i="6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29" i="5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29" i="4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29" i="3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29" i="2"/>
  <c r="A28"/>
  <c r="A14"/>
  <c r="A12"/>
  <c r="A10"/>
  <c r="A27"/>
  <c r="A26"/>
  <c r="A25"/>
  <c r="A24"/>
  <c r="A23"/>
  <c r="A22"/>
  <c r="A21"/>
  <c r="A20"/>
  <c r="A19"/>
  <c r="A18"/>
  <c r="A17"/>
  <c r="A16"/>
  <c r="A15"/>
  <c r="A13"/>
  <c r="A11"/>
  <c r="A9"/>
  <c r="A8"/>
  <c r="A7"/>
  <c r="G27" i="1"/>
  <c r="G27" i="2" s="1"/>
  <c r="F27" i="1"/>
  <c r="G26"/>
  <c r="G26" i="2" s="1"/>
  <c r="G26" i="3" s="1"/>
  <c r="G26" i="4" s="1"/>
  <c r="G26" i="5" s="1"/>
  <c r="G26" i="6" s="1"/>
  <c r="G26" i="7" s="1"/>
  <c r="G26" i="8" s="1"/>
  <c r="G26" i="9" s="1"/>
  <c r="G26" i="10" s="1"/>
  <c r="F26" i="1"/>
  <c r="F26" i="2" s="1"/>
  <c r="F26" i="3" s="1"/>
  <c r="F26" i="4" s="1"/>
  <c r="G25" i="1"/>
  <c r="F25"/>
  <c r="F25" i="2" s="1"/>
  <c r="G24" i="1"/>
  <c r="G24" i="2" s="1"/>
  <c r="F24" i="1"/>
  <c r="F24" i="2" s="1"/>
  <c r="F24" i="3" s="1"/>
  <c r="F24" i="4" s="1"/>
  <c r="G23" i="1"/>
  <c r="G23" i="2" s="1"/>
  <c r="G23" i="3" s="1"/>
  <c r="G23" i="4" s="1"/>
  <c r="G23" i="5" s="1"/>
  <c r="G23" i="6" s="1"/>
  <c r="G23" i="7" s="1"/>
  <c r="G23" i="8" s="1"/>
  <c r="G23" i="9" s="1"/>
  <c r="G23" i="10" s="1"/>
  <c r="G23" i="11" s="1"/>
  <c r="F23" i="1"/>
  <c r="F23" i="2" s="1"/>
  <c r="G22" i="1"/>
  <c r="F22"/>
  <c r="F22" i="2" s="1"/>
  <c r="G21" i="1"/>
  <c r="G21" i="2" s="1"/>
  <c r="G21" i="3" s="1"/>
  <c r="G21" i="4" s="1"/>
  <c r="G21" i="5" s="1"/>
  <c r="G21" i="6" s="1"/>
  <c r="G21" i="7" s="1"/>
  <c r="G21" i="8" s="1"/>
  <c r="G21" i="9" s="1"/>
  <c r="G21" i="10" s="1"/>
  <c r="G21" i="11" s="1"/>
  <c r="F21" i="1"/>
  <c r="F21" i="2" s="1"/>
  <c r="G20" i="1"/>
  <c r="G20" i="2" s="1"/>
  <c r="G20" i="3" s="1"/>
  <c r="G20" i="4" s="1"/>
  <c r="G20" i="5" s="1"/>
  <c r="G20" i="6" s="1"/>
  <c r="G20" i="7" s="1"/>
  <c r="F20" i="1"/>
  <c r="F20" i="2" s="1"/>
  <c r="F20" i="3" s="1"/>
  <c r="F20" i="4" s="1"/>
  <c r="G19" i="1"/>
  <c r="G19" i="2" s="1"/>
  <c r="G19" i="3" s="1"/>
  <c r="G19" i="4" s="1"/>
  <c r="G19" i="5" s="1"/>
  <c r="G19" i="6" s="1"/>
  <c r="G19" i="7" s="1"/>
  <c r="G19" i="8" s="1"/>
  <c r="G19" i="9" s="1"/>
  <c r="G19" i="10" s="1"/>
  <c r="G19" i="11" s="1"/>
  <c r="F19" i="1"/>
  <c r="F19" i="2" s="1"/>
  <c r="G18" i="1"/>
  <c r="G18" i="2" s="1"/>
  <c r="F18" i="1"/>
  <c r="G17"/>
  <c r="G17" i="2" s="1"/>
  <c r="G17" i="3" s="1"/>
  <c r="G17" i="4" s="1"/>
  <c r="G17" i="5" s="1"/>
  <c r="G17" i="6" s="1"/>
  <c r="G17" i="7" s="1"/>
  <c r="G17" i="8" s="1"/>
  <c r="G17" i="9" s="1"/>
  <c r="G17" i="10" s="1"/>
  <c r="G17" i="11" s="1"/>
  <c r="F17" i="1"/>
  <c r="F17" i="2" s="1"/>
  <c r="F17" i="3" s="1"/>
  <c r="G16" i="1"/>
  <c r="I16" s="1"/>
  <c r="F16"/>
  <c r="F16" i="2" s="1"/>
  <c r="G15" i="1"/>
  <c r="G15" i="2" s="1"/>
  <c r="G15" i="3" s="1"/>
  <c r="G15" i="4" s="1"/>
  <c r="G15" i="5" s="1"/>
  <c r="F15" i="1"/>
  <c r="F15" i="2" s="1"/>
  <c r="F15" i="3" s="1"/>
  <c r="G13" i="1"/>
  <c r="F13"/>
  <c r="F13" i="2" s="1"/>
  <c r="F13" i="3" s="1"/>
  <c r="F13" i="4" s="1"/>
  <c r="G11" i="1"/>
  <c r="F11"/>
  <c r="F11" i="2" s="1"/>
  <c r="G9" i="1"/>
  <c r="F9"/>
  <c r="G8"/>
  <c r="F8"/>
  <c r="F8" i="2" s="1"/>
  <c r="G7" i="1"/>
  <c r="G7" i="2" s="1"/>
  <c r="G7" i="3" s="1"/>
  <c r="G7" i="4" s="1"/>
  <c r="F7" i="1"/>
  <c r="F7" i="2" s="1"/>
  <c r="F7" i="3" s="1"/>
  <c r="C28" i="12"/>
  <c r="B28"/>
  <c r="D28" s="1"/>
  <c r="E28" s="1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3"/>
  <c r="E13" s="1"/>
  <c r="D11"/>
  <c r="E11" s="1"/>
  <c r="C10"/>
  <c r="C12" s="1"/>
  <c r="C14" s="1"/>
  <c r="C29" s="1"/>
  <c r="B10"/>
  <c r="B12" s="1"/>
  <c r="D9"/>
  <c r="E9" s="1"/>
  <c r="D8"/>
  <c r="E8" s="1"/>
  <c r="D7"/>
  <c r="E7" s="1"/>
  <c r="B5"/>
  <c r="C28" i="11"/>
  <c r="B28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3"/>
  <c r="E13" s="1"/>
  <c r="D11"/>
  <c r="E11" s="1"/>
  <c r="C10"/>
  <c r="C12" s="1"/>
  <c r="C14" s="1"/>
  <c r="B10"/>
  <c r="B12" s="1"/>
  <c r="B14" s="1"/>
  <c r="D9"/>
  <c r="E9" s="1"/>
  <c r="D8"/>
  <c r="E8" s="1"/>
  <c r="D7"/>
  <c r="E7" s="1"/>
  <c r="B5"/>
  <c r="D28" i="10"/>
  <c r="E28" s="1"/>
  <c r="C28"/>
  <c r="B28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3"/>
  <c r="E13" s="1"/>
  <c r="D11"/>
  <c r="E11" s="1"/>
  <c r="C10"/>
  <c r="C12" s="1"/>
  <c r="C14" s="1"/>
  <c r="C29" s="1"/>
  <c r="B10"/>
  <c r="B12" s="1"/>
  <c r="D9"/>
  <c r="E9" s="1"/>
  <c r="D8"/>
  <c r="E8" s="1"/>
  <c r="D7"/>
  <c r="E7" s="1"/>
  <c r="B5"/>
  <c r="C28" i="9"/>
  <c r="B28"/>
  <c r="D27"/>
  <c r="E27" s="1"/>
  <c r="D26"/>
  <c r="E26" s="1"/>
  <c r="D25"/>
  <c r="E25" s="1"/>
  <c r="D24"/>
  <c r="E24" s="1"/>
  <c r="D23"/>
  <c r="E23" s="1"/>
  <c r="E22"/>
  <c r="D22"/>
  <c r="D21"/>
  <c r="E21" s="1"/>
  <c r="E20"/>
  <c r="D20"/>
  <c r="D19"/>
  <c r="E19" s="1"/>
  <c r="D18"/>
  <c r="E18" s="1"/>
  <c r="D17"/>
  <c r="E17" s="1"/>
  <c r="E16"/>
  <c r="D16"/>
  <c r="D15"/>
  <c r="E15" s="1"/>
  <c r="E13"/>
  <c r="D13"/>
  <c r="D11"/>
  <c r="E11" s="1"/>
  <c r="C10"/>
  <c r="C12" s="1"/>
  <c r="C14" s="1"/>
  <c r="B10"/>
  <c r="B12" s="1"/>
  <c r="E9"/>
  <c r="D9"/>
  <c r="D8"/>
  <c r="E8" s="1"/>
  <c r="E7"/>
  <c r="D7"/>
  <c r="B5"/>
  <c r="F27" i="2"/>
  <c r="F27" i="3" s="1"/>
  <c r="G25" i="2"/>
  <c r="G25" i="3" s="1"/>
  <c r="G25" i="4" s="1"/>
  <c r="G25" i="5" s="1"/>
  <c r="G25" i="6" s="1"/>
  <c r="G25" i="7" s="1"/>
  <c r="G25" i="8" s="1"/>
  <c r="G25" i="9" s="1"/>
  <c r="G25" i="10" s="1"/>
  <c r="G25" i="11" s="1"/>
  <c r="G22" i="2"/>
  <c r="F18"/>
  <c r="F18" i="3" s="1"/>
  <c r="F18" i="4" s="1"/>
  <c r="G13" i="2"/>
  <c r="G13" i="3" s="1"/>
  <c r="G13" i="4" s="1"/>
  <c r="G13" i="5" s="1"/>
  <c r="G13" i="6" s="1"/>
  <c r="G13" i="7" s="1"/>
  <c r="G13" i="8" s="1"/>
  <c r="G13" i="9" s="1"/>
  <c r="G13" i="10" s="1"/>
  <c r="G13" i="11" s="1"/>
  <c r="G13" i="12" s="1"/>
  <c r="G11" i="2"/>
  <c r="G11" i="3" s="1"/>
  <c r="G11" i="4" s="1"/>
  <c r="G11" i="5" s="1"/>
  <c r="G11" i="6" s="1"/>
  <c r="G11" i="7" s="1"/>
  <c r="G11" i="8" s="1"/>
  <c r="G11" i="9" s="1"/>
  <c r="G11" i="10" s="1"/>
  <c r="G11" i="11" s="1"/>
  <c r="G11" i="12" s="1"/>
  <c r="G9" i="2"/>
  <c r="G9" i="3" s="1"/>
  <c r="G9" i="4" s="1"/>
  <c r="G9" i="5" s="1"/>
  <c r="G9" i="6" s="1"/>
  <c r="G9" i="7" s="1"/>
  <c r="G9" i="8" s="1"/>
  <c r="G9" i="9" s="1"/>
  <c r="G9" i="10" s="1"/>
  <c r="G9" i="11" s="1"/>
  <c r="G9" i="12" s="1"/>
  <c r="G8" i="2"/>
  <c r="G8" i="3" s="1"/>
  <c r="G8" i="4" s="1"/>
  <c r="G8" i="5" s="1"/>
  <c r="C28" i="8"/>
  <c r="B28"/>
  <c r="D28" s="1"/>
  <c r="E28" s="1"/>
  <c r="D27"/>
  <c r="E27" s="1"/>
  <c r="D26"/>
  <c r="E26" s="1"/>
  <c r="D25"/>
  <c r="E25" s="1"/>
  <c r="D24"/>
  <c r="E24" s="1"/>
  <c r="D23"/>
  <c r="E23" s="1"/>
  <c r="E22"/>
  <c r="D22"/>
  <c r="D21"/>
  <c r="E21" s="1"/>
  <c r="E20"/>
  <c r="D20"/>
  <c r="D19"/>
  <c r="E19" s="1"/>
  <c r="E18"/>
  <c r="D18"/>
  <c r="D17"/>
  <c r="E17" s="1"/>
  <c r="E16"/>
  <c r="D16"/>
  <c r="D15"/>
  <c r="E15" s="1"/>
  <c r="E13"/>
  <c r="D13"/>
  <c r="D11"/>
  <c r="E11" s="1"/>
  <c r="C10"/>
  <c r="C12" s="1"/>
  <c r="C14" s="1"/>
  <c r="C29" s="1"/>
  <c r="B10"/>
  <c r="B12" s="1"/>
  <c r="D9"/>
  <c r="E9" s="1"/>
  <c r="D8"/>
  <c r="E8" s="1"/>
  <c r="D7"/>
  <c r="E7" s="1"/>
  <c r="B5"/>
  <c r="C28" i="7"/>
  <c r="B28"/>
  <c r="D27"/>
  <c r="E27" s="1"/>
  <c r="E26"/>
  <c r="D26"/>
  <c r="D25"/>
  <c r="E25" s="1"/>
  <c r="E24"/>
  <c r="D24"/>
  <c r="D23"/>
  <c r="E23" s="1"/>
  <c r="E22"/>
  <c r="D22"/>
  <c r="D21"/>
  <c r="E21" s="1"/>
  <c r="E20"/>
  <c r="D20"/>
  <c r="D19"/>
  <c r="E19" s="1"/>
  <c r="D18"/>
  <c r="E18" s="1"/>
  <c r="D17"/>
  <c r="E17" s="1"/>
  <c r="E16"/>
  <c r="D16"/>
  <c r="D15"/>
  <c r="E15" s="1"/>
  <c r="E13"/>
  <c r="D13"/>
  <c r="B12"/>
  <c r="B14" s="1"/>
  <c r="D11"/>
  <c r="E11" s="1"/>
  <c r="C10"/>
  <c r="B10"/>
  <c r="D9"/>
  <c r="E9" s="1"/>
  <c r="E8"/>
  <c r="D8"/>
  <c r="D7"/>
  <c r="E7" s="1"/>
  <c r="B5"/>
  <c r="D28" i="6"/>
  <c r="E28" s="1"/>
  <c r="C28"/>
  <c r="B28"/>
  <c r="D27"/>
  <c r="E27" s="1"/>
  <c r="E26"/>
  <c r="D26"/>
  <c r="D25"/>
  <c r="E25" s="1"/>
  <c r="E24"/>
  <c r="D24"/>
  <c r="D23"/>
  <c r="E23" s="1"/>
  <c r="E22"/>
  <c r="D22"/>
  <c r="D21"/>
  <c r="E21" s="1"/>
  <c r="E20"/>
  <c r="D20"/>
  <c r="D19"/>
  <c r="E19" s="1"/>
  <c r="D18"/>
  <c r="E18" s="1"/>
  <c r="D17"/>
  <c r="E17" s="1"/>
  <c r="E16"/>
  <c r="D16"/>
  <c r="D15"/>
  <c r="E15" s="1"/>
  <c r="E13"/>
  <c r="D13"/>
  <c r="D11"/>
  <c r="E11" s="1"/>
  <c r="C10"/>
  <c r="C12" s="1"/>
  <c r="C14" s="1"/>
  <c r="C29" s="1"/>
  <c r="B10"/>
  <c r="B12" s="1"/>
  <c r="D9"/>
  <c r="E9" s="1"/>
  <c r="D8"/>
  <c r="E8" s="1"/>
  <c r="D7"/>
  <c r="E7" s="1"/>
  <c r="B5"/>
  <c r="C28" i="5"/>
  <c r="B28"/>
  <c r="D28" s="1"/>
  <c r="E28" s="1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3"/>
  <c r="D13"/>
  <c r="E11"/>
  <c r="D11"/>
  <c r="C10"/>
  <c r="B10"/>
  <c r="B12" s="1"/>
  <c r="D9"/>
  <c r="E9" s="1"/>
  <c r="E8"/>
  <c r="D8"/>
  <c r="D7"/>
  <c r="E7" s="1"/>
  <c r="B5"/>
  <c r="C28" i="4"/>
  <c r="B28"/>
  <c r="D28" s="1"/>
  <c r="E28" s="1"/>
  <c r="D27"/>
  <c r="D26"/>
  <c r="D25"/>
  <c r="D24"/>
  <c r="D23"/>
  <c r="D22"/>
  <c r="D21"/>
  <c r="D20"/>
  <c r="D19"/>
  <c r="D18"/>
  <c r="D17"/>
  <c r="D16"/>
  <c r="D15"/>
  <c r="D13"/>
  <c r="D11"/>
  <c r="C10"/>
  <c r="C12" s="1"/>
  <c r="C14" s="1"/>
  <c r="C29" s="1"/>
  <c r="D9"/>
  <c r="D8"/>
  <c r="D7"/>
  <c r="E7" s="1"/>
  <c r="B5"/>
  <c r="D28" i="3"/>
  <c r="E28" s="1"/>
  <c r="C28"/>
  <c r="B28"/>
  <c r="D27"/>
  <c r="D26"/>
  <c r="D25"/>
  <c r="D24"/>
  <c r="D23"/>
  <c r="D22"/>
  <c r="D21"/>
  <c r="D20"/>
  <c r="D19"/>
  <c r="D18"/>
  <c r="D17"/>
  <c r="D16"/>
  <c r="D15"/>
  <c r="D13"/>
  <c r="D11"/>
  <c r="C10"/>
  <c r="C12" s="1"/>
  <c r="C14" s="1"/>
  <c r="C29" s="1"/>
  <c r="B10"/>
  <c r="B12" s="1"/>
  <c r="D9"/>
  <c r="D8"/>
  <c r="D7"/>
  <c r="B5"/>
  <c r="C28" i="2"/>
  <c r="B28"/>
  <c r="D27"/>
  <c r="D26"/>
  <c r="D25"/>
  <c r="E25" s="1"/>
  <c r="D24"/>
  <c r="E24" s="1"/>
  <c r="D23"/>
  <c r="E23" s="1"/>
  <c r="D22"/>
  <c r="D21"/>
  <c r="E21" s="1"/>
  <c r="D20"/>
  <c r="E20" s="1"/>
  <c r="D19"/>
  <c r="E19" s="1"/>
  <c r="D18"/>
  <c r="D17"/>
  <c r="D16"/>
  <c r="D15"/>
  <c r="D13"/>
  <c r="D11"/>
  <c r="C10"/>
  <c r="C12" s="1"/>
  <c r="C14" s="1"/>
  <c r="B10"/>
  <c r="B12" s="1"/>
  <c r="D9"/>
  <c r="D8"/>
  <c r="D7"/>
  <c r="E7" s="1"/>
  <c r="B5"/>
  <c r="B5" i="1"/>
  <c r="G10"/>
  <c r="G12" s="1"/>
  <c r="G14" s="1"/>
  <c r="B10"/>
  <c r="B12" s="1"/>
  <c r="H8"/>
  <c r="H11"/>
  <c r="H13"/>
  <c r="D8"/>
  <c r="D9"/>
  <c r="D11"/>
  <c r="D13"/>
  <c r="D15"/>
  <c r="D16"/>
  <c r="D17"/>
  <c r="D18"/>
  <c r="E18" s="1"/>
  <c r="D19"/>
  <c r="E19" s="1"/>
  <c r="D20"/>
  <c r="E20" s="1"/>
  <c r="D21"/>
  <c r="D22"/>
  <c r="E22" s="1"/>
  <c r="D23"/>
  <c r="E23" s="1"/>
  <c r="D24"/>
  <c r="E24" s="1"/>
  <c r="D25"/>
  <c r="E25" s="1"/>
  <c r="D26"/>
  <c r="E26" s="1"/>
  <c r="D27"/>
  <c r="E27" s="1"/>
  <c r="D7"/>
  <c r="E7" s="1"/>
  <c r="C28"/>
  <c r="B28"/>
  <c r="C10"/>
  <c r="C29" i="2" l="1"/>
  <c r="D28"/>
  <c r="E28" s="1"/>
  <c r="H25"/>
  <c r="I25" s="1"/>
  <c r="I24" i="1"/>
  <c r="H23" i="2"/>
  <c r="H21"/>
  <c r="I21" s="1"/>
  <c r="I21" i="1"/>
  <c r="H21"/>
  <c r="I20"/>
  <c r="H19" i="2"/>
  <c r="I17" i="1"/>
  <c r="I15"/>
  <c r="I15" i="3"/>
  <c r="H15" i="1"/>
  <c r="F22" i="3"/>
  <c r="F22" i="4" s="1"/>
  <c r="F22" i="5" s="1"/>
  <c r="H22" i="2"/>
  <c r="I22" s="1"/>
  <c r="H22" i="1"/>
  <c r="I22" s="1"/>
  <c r="H27" i="2"/>
  <c r="I27" s="1"/>
  <c r="I17" i="3"/>
  <c r="H24" i="2"/>
  <c r="I24" s="1"/>
  <c r="H20"/>
  <c r="I20" s="1"/>
  <c r="I19"/>
  <c r="I23"/>
  <c r="H17"/>
  <c r="H26"/>
  <c r="I26" s="1"/>
  <c r="H18"/>
  <c r="I18" s="1"/>
  <c r="I17"/>
  <c r="I15"/>
  <c r="H15"/>
  <c r="H7"/>
  <c r="I7" s="1"/>
  <c r="F7" i="4"/>
  <c r="F7" i="5" s="1"/>
  <c r="H27" i="1"/>
  <c r="I27" s="1"/>
  <c r="H26"/>
  <c r="I26" s="1"/>
  <c r="H25"/>
  <c r="I25" s="1"/>
  <c r="H19"/>
  <c r="I19" s="1"/>
  <c r="H18"/>
  <c r="I18" s="1"/>
  <c r="G28"/>
  <c r="G29" s="1"/>
  <c r="H17"/>
  <c r="G16" i="2"/>
  <c r="H16" s="1"/>
  <c r="F10" i="1"/>
  <c r="H10" s="1"/>
  <c r="I10" s="1"/>
  <c r="H7"/>
  <c r="I7" s="1"/>
  <c r="C29" i="11"/>
  <c r="D28"/>
  <c r="E28" s="1"/>
  <c r="C29" i="9"/>
  <c r="D28"/>
  <c r="E28" s="1"/>
  <c r="D10" i="5"/>
  <c r="E10" s="1"/>
  <c r="H23" i="1"/>
  <c r="I23" s="1"/>
  <c r="F28"/>
  <c r="F16" i="3"/>
  <c r="F16" i="4" s="1"/>
  <c r="F16" i="5" s="1"/>
  <c r="H9" i="1"/>
  <c r="F9" i="2"/>
  <c r="F9" i="3" s="1"/>
  <c r="F9" i="4" s="1"/>
  <c r="H9" s="1"/>
  <c r="G10" i="2"/>
  <c r="G12" s="1"/>
  <c r="G14" s="1"/>
  <c r="G27" i="3"/>
  <c r="H24" i="1"/>
  <c r="H20"/>
  <c r="H16"/>
  <c r="D28"/>
  <c r="E28" s="1"/>
  <c r="G28" i="2"/>
  <c r="F21" i="3"/>
  <c r="H21" s="1"/>
  <c r="I21" s="1"/>
  <c r="F11"/>
  <c r="H11" s="1"/>
  <c r="F8"/>
  <c r="F8" i="4" s="1"/>
  <c r="D10" i="11"/>
  <c r="E10" s="1"/>
  <c r="D10" i="7"/>
  <c r="E10" s="1"/>
  <c r="G17" i="12"/>
  <c r="G19"/>
  <c r="G21"/>
  <c r="F17" i="4"/>
  <c r="F17" i="5" s="1"/>
  <c r="H17" i="3"/>
  <c r="F21" i="4"/>
  <c r="F27"/>
  <c r="F27" i="5" s="1"/>
  <c r="G20" i="8"/>
  <c r="G20" i="9" s="1"/>
  <c r="G20" i="10" s="1"/>
  <c r="G26" i="11"/>
  <c r="G26" i="12" s="1"/>
  <c r="F18" i="5"/>
  <c r="H20" i="4"/>
  <c r="I20" s="1"/>
  <c r="F20" i="5"/>
  <c r="F24"/>
  <c r="H26" i="4"/>
  <c r="I26" s="1"/>
  <c r="F26" i="5"/>
  <c r="G15" i="6"/>
  <c r="G15" i="7" s="1"/>
  <c r="G15" i="8" s="1"/>
  <c r="G15" i="9" s="1"/>
  <c r="G23" i="12"/>
  <c r="H15" i="3"/>
  <c r="F15" i="4"/>
  <c r="G25" i="12"/>
  <c r="G18" i="3"/>
  <c r="G22"/>
  <c r="F19"/>
  <c r="F23"/>
  <c r="F25"/>
  <c r="G24"/>
  <c r="F13" i="5"/>
  <c r="H13" i="4"/>
  <c r="F9" i="5"/>
  <c r="G8" i="6"/>
  <c r="G8" i="7" s="1"/>
  <c r="G8" i="8" s="1"/>
  <c r="G8" i="9" s="1"/>
  <c r="G8" i="10" s="1"/>
  <c r="G8" i="11" s="1"/>
  <c r="G8" i="12" s="1"/>
  <c r="G10" i="4"/>
  <c r="G12" s="1"/>
  <c r="G14" s="1"/>
  <c r="G7" i="5"/>
  <c r="G7" i="6" s="1"/>
  <c r="G7" i="7" s="1"/>
  <c r="G7" i="8" s="1"/>
  <c r="F7" i="6"/>
  <c r="F7" i="7" s="1"/>
  <c r="B14" i="12"/>
  <c r="D12"/>
  <c r="E12" s="1"/>
  <c r="D10"/>
  <c r="E10" s="1"/>
  <c r="B29" i="11"/>
  <c r="D29" s="1"/>
  <c r="E29" s="1"/>
  <c r="D14"/>
  <c r="E14" s="1"/>
  <c r="D12"/>
  <c r="E12" s="1"/>
  <c r="B14" i="10"/>
  <c r="D12"/>
  <c r="E12" s="1"/>
  <c r="D10"/>
  <c r="E10" s="1"/>
  <c r="B14" i="9"/>
  <c r="D12"/>
  <c r="E12" s="1"/>
  <c r="D10"/>
  <c r="E10" s="1"/>
  <c r="B14" i="8"/>
  <c r="D12"/>
  <c r="E12" s="1"/>
  <c r="D10"/>
  <c r="E10" s="1"/>
  <c r="C12" i="7"/>
  <c r="C14" s="1"/>
  <c r="C29" s="1"/>
  <c r="D28"/>
  <c r="E28" s="1"/>
  <c r="B29"/>
  <c r="D14"/>
  <c r="E14" s="1"/>
  <c r="B14" i="6"/>
  <c r="D12"/>
  <c r="E12" s="1"/>
  <c r="D10"/>
  <c r="E10" s="1"/>
  <c r="B14" i="5"/>
  <c r="C12"/>
  <c r="C14" s="1"/>
  <c r="C29" s="1"/>
  <c r="D10" i="4"/>
  <c r="E10" s="1"/>
  <c r="D14"/>
  <c r="E14" s="1"/>
  <c r="B29"/>
  <c r="D29" s="1"/>
  <c r="E29" s="1"/>
  <c r="D12"/>
  <c r="E12" s="1"/>
  <c r="G10" i="3"/>
  <c r="G12" s="1"/>
  <c r="G14" s="1"/>
  <c r="D10" i="1"/>
  <c r="E10" s="1"/>
  <c r="H13" i="3"/>
  <c r="H20"/>
  <c r="I20" s="1"/>
  <c r="H26"/>
  <c r="I26" s="1"/>
  <c r="B14"/>
  <c r="D12"/>
  <c r="E12" s="1"/>
  <c r="H7"/>
  <c r="I7" s="1"/>
  <c r="D10"/>
  <c r="E10" s="1"/>
  <c r="F28" i="2"/>
  <c r="F10"/>
  <c r="F12" s="1"/>
  <c r="F14" s="1"/>
  <c r="D10"/>
  <c r="E10" s="1"/>
  <c r="B14"/>
  <c r="D12"/>
  <c r="E12" s="1"/>
  <c r="C12" i="1"/>
  <c r="C14" s="1"/>
  <c r="C29" s="1"/>
  <c r="B14"/>
  <c r="F12" l="1"/>
  <c r="F14" s="1"/>
  <c r="G24" i="4"/>
  <c r="G24" i="5" s="1"/>
  <c r="G24" i="6" s="1"/>
  <c r="G24" i="7" s="1"/>
  <c r="G24" i="8" s="1"/>
  <c r="G24" i="9" s="1"/>
  <c r="G24" i="10" s="1"/>
  <c r="G24" i="11" s="1"/>
  <c r="G24" i="12" s="1"/>
  <c r="G18" i="4"/>
  <c r="G18" i="5" s="1"/>
  <c r="G18" i="6" s="1"/>
  <c r="G18" i="7" s="1"/>
  <c r="G18" i="8" s="1"/>
  <c r="G18" i="9" s="1"/>
  <c r="G18" i="10" s="1"/>
  <c r="G18" i="11" s="1"/>
  <c r="G18" i="12" s="1"/>
  <c r="G22" i="4"/>
  <c r="G22" i="5" s="1"/>
  <c r="G22" i="6" s="1"/>
  <c r="G22" i="7" s="1"/>
  <c r="G22" i="8" s="1"/>
  <c r="G22" i="9" s="1"/>
  <c r="G22" i="10" s="1"/>
  <c r="G16" i="3"/>
  <c r="G28" s="1"/>
  <c r="G29" s="1"/>
  <c r="I16" i="2"/>
  <c r="G27" i="4"/>
  <c r="G27" i="5" s="1"/>
  <c r="G27" i="6" s="1"/>
  <c r="G27" i="7" s="1"/>
  <c r="G27" i="8" s="1"/>
  <c r="G27" i="9" s="1"/>
  <c r="G27" i="10" s="1"/>
  <c r="G27" i="11" s="1"/>
  <c r="G27" i="12" s="1"/>
  <c r="I27" i="3"/>
  <c r="H7" i="4"/>
  <c r="I7" s="1"/>
  <c r="H28" i="1"/>
  <c r="I28" s="1"/>
  <c r="H16" i="3"/>
  <c r="F28"/>
  <c r="H27"/>
  <c r="D12" i="7"/>
  <c r="E12" s="1"/>
  <c r="F29" i="1"/>
  <c r="H29" s="1"/>
  <c r="I29" s="1"/>
  <c r="H17" i="4"/>
  <c r="I17" s="1"/>
  <c r="F11"/>
  <c r="F10"/>
  <c r="H10" s="1"/>
  <c r="I10" s="1"/>
  <c r="H9" i="3"/>
  <c r="F10"/>
  <c r="F12" s="1"/>
  <c r="H12" s="1"/>
  <c r="I12" s="1"/>
  <c r="F8" i="5"/>
  <c r="F10" s="1"/>
  <c r="H8" i="3"/>
  <c r="H8" i="4"/>
  <c r="H24" i="3"/>
  <c r="I24" s="1"/>
  <c r="H18"/>
  <c r="I18" s="1"/>
  <c r="H28" i="2"/>
  <c r="I28" s="1"/>
  <c r="G29"/>
  <c r="H22" i="3"/>
  <c r="I22" s="1"/>
  <c r="H26" i="5"/>
  <c r="I26" s="1"/>
  <c r="F26" i="6"/>
  <c r="F18"/>
  <c r="H21" i="4"/>
  <c r="I21" s="1"/>
  <c r="F21" i="5"/>
  <c r="H19" i="3"/>
  <c r="I19" s="1"/>
  <c r="F19" i="4"/>
  <c r="G15" i="10"/>
  <c r="F24" i="6"/>
  <c r="F17"/>
  <c r="H17" i="5"/>
  <c r="I17" s="1"/>
  <c r="F25" i="4"/>
  <c r="H25" i="3"/>
  <c r="I25" s="1"/>
  <c r="H23"/>
  <c r="I23" s="1"/>
  <c r="F23" i="4"/>
  <c r="H15"/>
  <c r="I15" s="1"/>
  <c r="F15" i="5"/>
  <c r="F20" i="6"/>
  <c r="H20" i="5"/>
  <c r="I20" s="1"/>
  <c r="F16" i="6"/>
  <c r="G20" i="11"/>
  <c r="G20" i="12" s="1"/>
  <c r="F27" i="6"/>
  <c r="F22"/>
  <c r="F13"/>
  <c r="H13" i="5"/>
  <c r="I13" s="1"/>
  <c r="F11"/>
  <c r="H11" i="4"/>
  <c r="F9" i="6"/>
  <c r="H9" i="5"/>
  <c r="I9" s="1"/>
  <c r="G10" i="6"/>
  <c r="G12" s="1"/>
  <c r="G14" s="1"/>
  <c r="G10" i="7"/>
  <c r="G12" s="1"/>
  <c r="G14" s="1"/>
  <c r="H7" i="5"/>
  <c r="I7" s="1"/>
  <c r="G7" i="9"/>
  <c r="G10" i="8"/>
  <c r="G12" s="1"/>
  <c r="G14" s="1"/>
  <c r="G10" i="5"/>
  <c r="G12" s="1"/>
  <c r="G14" s="1"/>
  <c r="H7" i="7"/>
  <c r="I7" s="1"/>
  <c r="F7" i="8"/>
  <c r="H7" i="6"/>
  <c r="I7" s="1"/>
  <c r="B29" i="12"/>
  <c r="D29" s="1"/>
  <c r="E29" s="1"/>
  <c r="D14"/>
  <c r="E14" s="1"/>
  <c r="B29" i="10"/>
  <c r="D29" s="1"/>
  <c r="E29" s="1"/>
  <c r="D14"/>
  <c r="E14" s="1"/>
  <c r="B29" i="9"/>
  <c r="D29" s="1"/>
  <c r="E29" s="1"/>
  <c r="D14"/>
  <c r="E14" s="1"/>
  <c r="B29" i="8"/>
  <c r="D29" s="1"/>
  <c r="E29" s="1"/>
  <c r="D14"/>
  <c r="E14" s="1"/>
  <c r="D29" i="7"/>
  <c r="E29" s="1"/>
  <c r="B29" i="6"/>
  <c r="D29" s="1"/>
  <c r="E29" s="1"/>
  <c r="D14"/>
  <c r="E14" s="1"/>
  <c r="B29" i="5"/>
  <c r="D29" s="1"/>
  <c r="E29" s="1"/>
  <c r="D14"/>
  <c r="E14" s="1"/>
  <c r="D12"/>
  <c r="E12" s="1"/>
  <c r="H10" i="2"/>
  <c r="I10" s="1"/>
  <c r="B29" i="3"/>
  <c r="D29" s="1"/>
  <c r="E29" s="1"/>
  <c r="D14"/>
  <c r="E14" s="1"/>
  <c r="H12" i="2"/>
  <c r="I12" s="1"/>
  <c r="B29"/>
  <c r="D29" s="1"/>
  <c r="E29" s="1"/>
  <c r="D14"/>
  <c r="E14" s="1"/>
  <c r="F29"/>
  <c r="H14"/>
  <c r="I14" s="1"/>
  <c r="H14" i="1"/>
  <c r="I14" s="1"/>
  <c r="H12"/>
  <c r="I12" s="1"/>
  <c r="D12"/>
  <c r="E12" s="1"/>
  <c r="D14"/>
  <c r="E14" s="1"/>
  <c r="B29"/>
  <c r="D29" s="1"/>
  <c r="E29" s="1"/>
  <c r="H24" i="5" l="1"/>
  <c r="I24" s="1"/>
  <c r="H22" i="4"/>
  <c r="I22" s="1"/>
  <c r="H22" i="5"/>
  <c r="I22" s="1"/>
  <c r="H18" i="4"/>
  <c r="I18" s="1"/>
  <c r="H27"/>
  <c r="I27" s="1"/>
  <c r="H27" i="5"/>
  <c r="I27" s="1"/>
  <c r="H24" i="4"/>
  <c r="I24" s="1"/>
  <c r="H18" i="5"/>
  <c r="I18" s="1"/>
  <c r="G16" i="4"/>
  <c r="I16" i="3"/>
  <c r="H10"/>
  <c r="I10" s="1"/>
  <c r="F14"/>
  <c r="H14" s="1"/>
  <c r="I14" s="1"/>
  <c r="F12" i="5"/>
  <c r="H12" s="1"/>
  <c r="I12" s="1"/>
  <c r="F12" i="4"/>
  <c r="H12" s="1"/>
  <c r="I12" s="1"/>
  <c r="F8" i="6"/>
  <c r="H8" i="5"/>
  <c r="I8" s="1"/>
  <c r="H29" i="2"/>
  <c r="I29" s="1"/>
  <c r="F14" i="4"/>
  <c r="H14" s="1"/>
  <c r="I14" s="1"/>
  <c r="G22" i="11"/>
  <c r="G22" i="12" s="1"/>
  <c r="H17" i="6"/>
  <c r="I17" s="1"/>
  <c r="F17" i="7"/>
  <c r="F27"/>
  <c r="H27" i="6"/>
  <c r="I27" s="1"/>
  <c r="F16" i="7"/>
  <c r="G15" i="11"/>
  <c r="F19" i="5"/>
  <c r="H19" i="4"/>
  <c r="I19" s="1"/>
  <c r="H26" i="6"/>
  <c r="I26" s="1"/>
  <c r="F26" i="7"/>
  <c r="F22"/>
  <c r="H22" i="6"/>
  <c r="I22" s="1"/>
  <c r="F15"/>
  <c r="H15" i="5"/>
  <c r="I15" s="1"/>
  <c r="H23" i="4"/>
  <c r="I23" s="1"/>
  <c r="F23" i="5"/>
  <c r="F20" i="7"/>
  <c r="H20" i="6"/>
  <c r="I20" s="1"/>
  <c r="F25" i="5"/>
  <c r="H25" i="4"/>
  <c r="I25" s="1"/>
  <c r="H24" i="6"/>
  <c r="I24" s="1"/>
  <c r="F24" i="7"/>
  <c r="F21" i="6"/>
  <c r="H21" i="5"/>
  <c r="I21" s="1"/>
  <c r="H18" i="6"/>
  <c r="I18" s="1"/>
  <c r="F18" i="7"/>
  <c r="H28" i="3"/>
  <c r="I28" s="1"/>
  <c r="F28" i="4"/>
  <c r="H13" i="6"/>
  <c r="I13" s="1"/>
  <c r="F13" i="7"/>
  <c r="H11" i="5"/>
  <c r="I11" s="1"/>
  <c r="F11" i="6"/>
  <c r="H9"/>
  <c r="I9" s="1"/>
  <c r="F9" i="7"/>
  <c r="H10" i="5"/>
  <c r="I10" s="1"/>
  <c r="G7" i="10"/>
  <c r="G10" i="9"/>
  <c r="G12" s="1"/>
  <c r="G14" s="1"/>
  <c r="F7"/>
  <c r="H7" i="8"/>
  <c r="I7" s="1"/>
  <c r="G16" i="5" l="1"/>
  <c r="H16" i="4"/>
  <c r="I16" s="1"/>
  <c r="G28"/>
  <c r="G29" s="1"/>
  <c r="F29" i="3"/>
  <c r="H29" s="1"/>
  <c r="I29" s="1"/>
  <c r="F14" i="5"/>
  <c r="H14" s="1"/>
  <c r="I14" s="1"/>
  <c r="H8" i="6"/>
  <c r="I8" s="1"/>
  <c r="F10"/>
  <c r="H10" s="1"/>
  <c r="I10" s="1"/>
  <c r="F8" i="7"/>
  <c r="F29" i="4"/>
  <c r="F28" i="5"/>
  <c r="F20" i="8"/>
  <c r="H20" i="7"/>
  <c r="I20" s="1"/>
  <c r="F26" i="8"/>
  <c r="H26" i="7"/>
  <c r="I26" s="1"/>
  <c r="F18" i="8"/>
  <c r="H18" i="7"/>
  <c r="I18" s="1"/>
  <c r="F24" i="8"/>
  <c r="H24" i="7"/>
  <c r="I24" s="1"/>
  <c r="H22"/>
  <c r="I22" s="1"/>
  <c r="F22" i="8"/>
  <c r="F19" i="6"/>
  <c r="H19" i="5"/>
  <c r="I19" s="1"/>
  <c r="H21" i="6"/>
  <c r="I21" s="1"/>
  <c r="F21" i="7"/>
  <c r="F25" i="6"/>
  <c r="H25" i="5"/>
  <c r="I25" s="1"/>
  <c r="F16" i="8"/>
  <c r="H17" i="7"/>
  <c r="I17" s="1"/>
  <c r="F17" i="8"/>
  <c r="F23" i="6"/>
  <c r="H23" i="5"/>
  <c r="I23" s="1"/>
  <c r="F15" i="7"/>
  <c r="H15" i="6"/>
  <c r="I15" s="1"/>
  <c r="G15" i="12"/>
  <c r="F27" i="8"/>
  <c r="H27" i="7"/>
  <c r="I27" s="1"/>
  <c r="H13"/>
  <c r="I13" s="1"/>
  <c r="F13" i="8"/>
  <c r="H11" i="6"/>
  <c r="I11" s="1"/>
  <c r="F11" i="7"/>
  <c r="H9"/>
  <c r="I9" s="1"/>
  <c r="F9" i="8"/>
  <c r="G7" i="11"/>
  <c r="G10" i="10"/>
  <c r="G12" s="1"/>
  <c r="G14" s="1"/>
  <c r="H7" i="9"/>
  <c r="I7" s="1"/>
  <c r="F7" i="10"/>
  <c r="H29" i="4" l="1"/>
  <c r="I29" s="1"/>
  <c r="H28"/>
  <c r="I28" s="1"/>
  <c r="G16" i="6"/>
  <c r="H16" i="5"/>
  <c r="I16" s="1"/>
  <c r="G28"/>
  <c r="G29" s="1"/>
  <c r="F29"/>
  <c r="F8" i="8"/>
  <c r="F10" s="1"/>
  <c r="H10" s="1"/>
  <c r="I10" s="1"/>
  <c r="H8" i="7"/>
  <c r="I8" s="1"/>
  <c r="F12" i="6"/>
  <c r="F14" s="1"/>
  <c r="F10" i="7"/>
  <c r="F12" s="1"/>
  <c r="F28" i="6"/>
  <c r="F23" i="7"/>
  <c r="H23" i="6"/>
  <c r="I23" s="1"/>
  <c r="F16" i="9"/>
  <c r="F18"/>
  <c r="H18" i="8"/>
  <c r="I18" s="1"/>
  <c r="F20" i="9"/>
  <c r="H20" i="8"/>
  <c r="I20" s="1"/>
  <c r="H27"/>
  <c r="I27" s="1"/>
  <c r="F27" i="9"/>
  <c r="F21" i="8"/>
  <c r="H21" i="7"/>
  <c r="I21" s="1"/>
  <c r="F22" i="9"/>
  <c r="H22" i="8"/>
  <c r="I22" s="1"/>
  <c r="F17" i="9"/>
  <c r="H17" i="8"/>
  <c r="I17" s="1"/>
  <c r="F15"/>
  <c r="H15" i="7"/>
  <c r="I15" s="1"/>
  <c r="H25" i="6"/>
  <c r="I25" s="1"/>
  <c r="F25" i="7"/>
  <c r="H19" i="6"/>
  <c r="I19" s="1"/>
  <c r="F19" i="7"/>
  <c r="F24" i="9"/>
  <c r="H24" i="8"/>
  <c r="I24" s="1"/>
  <c r="F26" i="9"/>
  <c r="H26" i="8"/>
  <c r="I26" s="1"/>
  <c r="H13"/>
  <c r="I13" s="1"/>
  <c r="F13" i="9"/>
  <c r="H11" i="7"/>
  <c r="I11" s="1"/>
  <c r="F11" i="8"/>
  <c r="H9"/>
  <c r="I9" s="1"/>
  <c r="F9" i="9"/>
  <c r="G10" i="11"/>
  <c r="G12" s="1"/>
  <c r="G14" s="1"/>
  <c r="G7" i="12"/>
  <c r="G10" s="1"/>
  <c r="G12" s="1"/>
  <c r="G14" s="1"/>
  <c r="F7" i="11"/>
  <c r="H7" i="10"/>
  <c r="I7" s="1"/>
  <c r="G16" i="7" l="1"/>
  <c r="G28" i="6"/>
  <c r="G29" s="1"/>
  <c r="H16"/>
  <c r="I16" s="1"/>
  <c r="H29" i="5"/>
  <c r="I29" s="1"/>
  <c r="H28"/>
  <c r="I28" s="1"/>
  <c r="H10" i="7"/>
  <c r="I10" s="1"/>
  <c r="H12" i="6"/>
  <c r="I12" s="1"/>
  <c r="F8" i="9"/>
  <c r="F10" s="1"/>
  <c r="H8" i="8"/>
  <c r="I8" s="1"/>
  <c r="H24" i="9"/>
  <c r="I24" s="1"/>
  <c r="F24" i="10"/>
  <c r="F25" i="8"/>
  <c r="H25" i="7"/>
  <c r="I25" s="1"/>
  <c r="F15" i="9"/>
  <c r="H15" i="8"/>
  <c r="I15" s="1"/>
  <c r="F22" i="10"/>
  <c r="H22" i="9"/>
  <c r="I22" s="1"/>
  <c r="F18" i="10"/>
  <c r="H18" i="9"/>
  <c r="I18" s="1"/>
  <c r="H23" i="7"/>
  <c r="I23" s="1"/>
  <c r="F23" i="8"/>
  <c r="H26" i="9"/>
  <c r="I26" s="1"/>
  <c r="F26" i="10"/>
  <c r="H27" i="9"/>
  <c r="I27" s="1"/>
  <c r="F27" i="10"/>
  <c r="F19" i="8"/>
  <c r="H19" i="7"/>
  <c r="I19" s="1"/>
  <c r="H17" i="9"/>
  <c r="I17" s="1"/>
  <c r="F17" i="10"/>
  <c r="F21" i="9"/>
  <c r="H21" i="8"/>
  <c r="I21" s="1"/>
  <c r="F20" i="10"/>
  <c r="H20" i="9"/>
  <c r="I20" s="1"/>
  <c r="F16" i="10"/>
  <c r="F28" i="7"/>
  <c r="H13" i="9"/>
  <c r="I13" s="1"/>
  <c r="F13" i="10"/>
  <c r="H11" i="8"/>
  <c r="I11" s="1"/>
  <c r="F11" i="9"/>
  <c r="F12" i="8"/>
  <c r="F29" i="6"/>
  <c r="H14"/>
  <c r="I14" s="1"/>
  <c r="F9" i="10"/>
  <c r="H9" i="9"/>
  <c r="I9" s="1"/>
  <c r="H12" i="7"/>
  <c r="I12" s="1"/>
  <c r="F14"/>
  <c r="F7" i="12"/>
  <c r="H7" i="11"/>
  <c r="I7" s="1"/>
  <c r="G16" i="8" l="1"/>
  <c r="G28" i="7"/>
  <c r="G29" s="1"/>
  <c r="H16"/>
  <c r="I16" s="1"/>
  <c r="H28" i="6"/>
  <c r="I28" s="1"/>
  <c r="H29"/>
  <c r="I29" s="1"/>
  <c r="H8" i="9"/>
  <c r="I8" s="1"/>
  <c r="F8" i="10"/>
  <c r="H21" i="9"/>
  <c r="I21" s="1"/>
  <c r="F21" i="10"/>
  <c r="H19" i="8"/>
  <c r="I19" s="1"/>
  <c r="F19" i="9"/>
  <c r="F18" i="11"/>
  <c r="H18" i="10"/>
  <c r="I18" s="1"/>
  <c r="F24" i="11"/>
  <c r="H24" i="10"/>
  <c r="I24" s="1"/>
  <c r="F16" i="11"/>
  <c r="F26"/>
  <c r="H26" i="10"/>
  <c r="I26" s="1"/>
  <c r="H25" i="8"/>
  <c r="I25" s="1"/>
  <c r="F25" i="9"/>
  <c r="F20" i="11"/>
  <c r="H20" i="10"/>
  <c r="I20" s="1"/>
  <c r="F22" i="11"/>
  <c r="H22" i="10"/>
  <c r="I22" s="1"/>
  <c r="F17" i="11"/>
  <c r="H17" i="10"/>
  <c r="I17" s="1"/>
  <c r="F27" i="11"/>
  <c r="H27" i="10"/>
  <c r="I27" s="1"/>
  <c r="H23" i="8"/>
  <c r="I23" s="1"/>
  <c r="F23" i="9"/>
  <c r="F15" i="10"/>
  <c r="H15" i="9"/>
  <c r="I15" s="1"/>
  <c r="F28" i="8"/>
  <c r="F13" i="11"/>
  <c r="H13" i="10"/>
  <c r="I13" s="1"/>
  <c r="H12" i="8"/>
  <c r="I12" s="1"/>
  <c r="F14"/>
  <c r="H11" i="9"/>
  <c r="I11" s="1"/>
  <c r="F11" i="10"/>
  <c r="F12" i="9"/>
  <c r="H10"/>
  <c r="I10" s="1"/>
  <c r="F29" i="7"/>
  <c r="H14"/>
  <c r="I14" s="1"/>
  <c r="F9" i="11"/>
  <c r="H9" i="10"/>
  <c r="I9" s="1"/>
  <c r="H7" i="12"/>
  <c r="I7" s="1"/>
  <c r="G16" i="9" l="1"/>
  <c r="G28" i="8"/>
  <c r="G29" s="1"/>
  <c r="H16"/>
  <c r="I16" s="1"/>
  <c r="H29" i="7"/>
  <c r="I29" s="1"/>
  <c r="H28"/>
  <c r="I28" s="1"/>
  <c r="H8" i="10"/>
  <c r="I8" s="1"/>
  <c r="F8" i="11"/>
  <c r="F10" i="10"/>
  <c r="F12" s="1"/>
  <c r="H25" i="9"/>
  <c r="I25" s="1"/>
  <c r="F25" i="10"/>
  <c r="F21" i="11"/>
  <c r="H21" i="10"/>
  <c r="I21" s="1"/>
  <c r="F17" i="12"/>
  <c r="H17" s="1"/>
  <c r="I17" s="1"/>
  <c r="H17" i="11"/>
  <c r="I17" s="1"/>
  <c r="F20" i="12"/>
  <c r="H20" s="1"/>
  <c r="I20" s="1"/>
  <c r="H20" i="11"/>
  <c r="I20" s="1"/>
  <c r="F26" i="12"/>
  <c r="H26" s="1"/>
  <c r="I26" s="1"/>
  <c r="H26" i="11"/>
  <c r="I26" s="1"/>
  <c r="F24" i="12"/>
  <c r="H24" s="1"/>
  <c r="I24" s="1"/>
  <c r="H24" i="11"/>
  <c r="I24" s="1"/>
  <c r="H23" i="9"/>
  <c r="I23" s="1"/>
  <c r="F23" i="10"/>
  <c r="H19" i="9"/>
  <c r="I19" s="1"/>
  <c r="F19" i="10"/>
  <c r="F15" i="11"/>
  <c r="H15" i="10"/>
  <c r="I15" s="1"/>
  <c r="F27" i="12"/>
  <c r="H27" s="1"/>
  <c r="I27" s="1"/>
  <c r="H27" i="11"/>
  <c r="I27" s="1"/>
  <c r="F22" i="12"/>
  <c r="H22" s="1"/>
  <c r="I22" s="1"/>
  <c r="H22" i="11"/>
  <c r="I22" s="1"/>
  <c r="F16" i="12"/>
  <c r="F18"/>
  <c r="H18" s="1"/>
  <c r="I18" s="1"/>
  <c r="H18" i="11"/>
  <c r="I18" s="1"/>
  <c r="F28" i="9"/>
  <c r="F13" i="12"/>
  <c r="H13" s="1"/>
  <c r="I13" s="1"/>
  <c r="H13" i="11"/>
  <c r="I13" s="1"/>
  <c r="F29" i="8"/>
  <c r="H14"/>
  <c r="I14" s="1"/>
  <c r="F11" i="11"/>
  <c r="H11" i="10"/>
  <c r="I11" s="1"/>
  <c r="F9" i="12"/>
  <c r="H9" s="1"/>
  <c r="I9" s="1"/>
  <c r="H9" i="11"/>
  <c r="I9" s="1"/>
  <c r="F14" i="9"/>
  <c r="H12"/>
  <c r="I12" s="1"/>
  <c r="H29" i="8" l="1"/>
  <c r="I29" s="1"/>
  <c r="G16" i="10"/>
  <c r="G28" i="9"/>
  <c r="G29" s="1"/>
  <c r="H16"/>
  <c r="I16" s="1"/>
  <c r="H28" i="8"/>
  <c r="I28" s="1"/>
  <c r="H10" i="10"/>
  <c r="I10" s="1"/>
  <c r="F28"/>
  <c r="H8" i="11"/>
  <c r="I8" s="1"/>
  <c r="F10"/>
  <c r="H10" s="1"/>
  <c r="I10" s="1"/>
  <c r="F8" i="12"/>
  <c r="H8" s="1"/>
  <c r="I8" s="1"/>
  <c r="F23" i="11"/>
  <c r="H23" i="10"/>
  <c r="I23" s="1"/>
  <c r="F25" i="11"/>
  <c r="H25" i="10"/>
  <c r="I25" s="1"/>
  <c r="F21" i="12"/>
  <c r="H21" s="1"/>
  <c r="I21" s="1"/>
  <c r="H21" i="11"/>
  <c r="I21" s="1"/>
  <c r="F19"/>
  <c r="H19" i="10"/>
  <c r="I19" s="1"/>
  <c r="F15" i="12"/>
  <c r="H15" i="11"/>
  <c r="I15" s="1"/>
  <c r="H11"/>
  <c r="I11" s="1"/>
  <c r="F11" i="12"/>
  <c r="H11" s="1"/>
  <c r="I11" s="1"/>
  <c r="F29" i="9"/>
  <c r="H14"/>
  <c r="I14" s="1"/>
  <c r="F14" i="10"/>
  <c r="H12"/>
  <c r="I12" s="1"/>
  <c r="H29" i="9" l="1"/>
  <c r="I29" s="1"/>
  <c r="G16" i="11"/>
  <c r="G28" i="10"/>
  <c r="G29" s="1"/>
  <c r="H16"/>
  <c r="I16" s="1"/>
  <c r="H28" i="9"/>
  <c r="I28" s="1"/>
  <c r="F10" i="12"/>
  <c r="F12" s="1"/>
  <c r="F28" i="11"/>
  <c r="F12"/>
  <c r="H12" s="1"/>
  <c r="I12" s="1"/>
  <c r="F19" i="12"/>
  <c r="H19" s="1"/>
  <c r="I19" s="1"/>
  <c r="H19" i="11"/>
  <c r="I19" s="1"/>
  <c r="F25" i="12"/>
  <c r="H25" s="1"/>
  <c r="I25" s="1"/>
  <c r="H25" i="11"/>
  <c r="I25" s="1"/>
  <c r="H15" i="12"/>
  <c r="I15" s="1"/>
  <c r="F23"/>
  <c r="H23" s="1"/>
  <c r="I23" s="1"/>
  <c r="H23" i="11"/>
  <c r="I23" s="1"/>
  <c r="F14"/>
  <c r="F29" i="10"/>
  <c r="H14"/>
  <c r="I14" s="1"/>
  <c r="H29" l="1"/>
  <c r="I29" s="1"/>
  <c r="H10" i="12"/>
  <c r="I10" s="1"/>
  <c r="G16"/>
  <c r="G28" i="11"/>
  <c r="G29" s="1"/>
  <c r="H16"/>
  <c r="I16" s="1"/>
  <c r="H28" i="10"/>
  <c r="I28" s="1"/>
  <c r="F28" i="12"/>
  <c r="H14" i="11"/>
  <c r="I14" s="1"/>
  <c r="F29"/>
  <c r="H12" i="12"/>
  <c r="I12" s="1"/>
  <c r="F14"/>
  <c r="G28" l="1"/>
  <c r="G29" s="1"/>
  <c r="H16"/>
  <c r="I16" s="1"/>
  <c r="H29" i="11"/>
  <c r="I29" s="1"/>
  <c r="H28"/>
  <c r="I28" s="1"/>
  <c r="F29" i="12"/>
  <c r="H14"/>
  <c r="I14" s="1"/>
  <c r="H28" l="1"/>
  <c r="I28" s="1"/>
  <c r="H29"/>
  <c r="I29" s="1"/>
</calcChain>
</file>

<file path=xl/sharedStrings.xml><?xml version="1.0" encoding="utf-8"?>
<sst xmlns="http://schemas.openxmlformats.org/spreadsheetml/2006/main" count="192" uniqueCount="44">
  <si>
    <t>Umsatzerlöse</t>
  </si>
  <si>
    <t>Gesamtleistung</t>
  </si>
  <si>
    <t>Material / Warenverbrauch</t>
  </si>
  <si>
    <t>Rohertrag</t>
  </si>
  <si>
    <t>Sonstige betriebliche Erlöse</t>
  </si>
  <si>
    <t>Betrieblicher Rohertrag</t>
  </si>
  <si>
    <t>Personalkosten</t>
  </si>
  <si>
    <t>Raumkosten</t>
  </si>
  <si>
    <t>Betriebliche Steuern</t>
  </si>
  <si>
    <t>Versicherungen/Beiträge</t>
  </si>
  <si>
    <t>Telefonkosten</t>
  </si>
  <si>
    <t>Fahrzeugkosten</t>
  </si>
  <si>
    <t>Reisekosten</t>
  </si>
  <si>
    <t>Kosten Warenabgabe</t>
  </si>
  <si>
    <t>Abschreibungen</t>
  </si>
  <si>
    <t>Reparatur/Instandhaltung</t>
  </si>
  <si>
    <t>sonstige Kosten</t>
  </si>
  <si>
    <t>Gesamtkosten</t>
  </si>
  <si>
    <t>Betriebsergebnis</t>
  </si>
  <si>
    <t>Veränderung</t>
  </si>
  <si>
    <t>Jahreswerte</t>
  </si>
  <si>
    <t>Aktuell</t>
  </si>
  <si>
    <t>Vorjahr</t>
  </si>
  <si>
    <t>Betrag</t>
  </si>
  <si>
    <t>in %</t>
  </si>
  <si>
    <t>Name und Anschrift des Unternehmers</t>
  </si>
  <si>
    <r>
      <t>Betriebswirtschaftliche Auswertung</t>
    </r>
    <r>
      <rPr>
        <sz val="12"/>
        <color indexed="8"/>
        <rFont val="Verdana"/>
        <family val="2"/>
      </rPr>
      <t xml:space="preserve"> – </t>
    </r>
    <r>
      <rPr>
        <b/>
        <sz val="12"/>
        <color indexed="8"/>
        <rFont val="Verdana"/>
        <family val="2"/>
      </rPr>
      <t xml:space="preserve">Vorjahrsvergleich (in EUR) für den Monat </t>
    </r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</si>
  <si>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</si>
  <si>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</si>
  <si>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</si>
  <si>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</si>
  <si>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</si>
  <si>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</si>
  <si>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</si>
  <si>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</si>
  <si>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</si>
  <si>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</si>
  <si>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</si>
  <si>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</si>
  <si>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Max Mustermann, Musterweg 12, 45456 Musterstadt</t>
  </si>
  <si>
    <t>Bestandsveränderung</t>
  </si>
  <si>
    <t>aktivierte Eigenleistungen</t>
  </si>
  <si>
    <t>Werbung</t>
  </si>
  <si>
    <t>Interseite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</si>
</sst>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#,##0.00\ &quot;€&quot;"/>
  </numFmts>
  <fonts count="8">
    <font>
      <sz val="11"/>
      <color theme="1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DFFE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vertical="top" wrapText="1"/>
    </xf>
    <xf numFmtId="0" fontId="0" fillId="0" borderId="0" xfId="0" applyFont="1"/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0" xfId="0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164" fontId="3" fillId="0" borderId="3" xfId="0" applyNumberFormat="1" applyFont="1" applyBorder="1" applyAlignment="1">
      <alignment horizontal="right" vertical="top" wrapText="1"/>
    </xf>
    <xf numFmtId="164" fontId="6" fillId="2" borderId="3" xfId="0" applyNumberFormat="1" applyFont="1" applyFill="1" applyBorder="1" applyAlignment="1">
      <alignment horizontal="right" vertical="top" wrapText="1"/>
    </xf>
    <xf numFmtId="164" fontId="3" fillId="3" borderId="4" xfId="0" applyNumberFormat="1" applyFont="1" applyFill="1" applyBorder="1" applyAlignment="1">
      <alignment vertical="top" wrapText="1"/>
    </xf>
    <xf numFmtId="2" fontId="3" fillId="3" borderId="4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right" vertical="top" wrapText="1"/>
    </xf>
    <xf numFmtId="165" fontId="3" fillId="0" borderId="3" xfId="0" applyNumberFormat="1" applyFont="1" applyBorder="1" applyAlignment="1">
      <alignment horizontal="right" vertical="top" wrapText="1"/>
    </xf>
    <xf numFmtId="165" fontId="3" fillId="3" borderId="3" xfId="0" applyNumberFormat="1" applyFont="1" applyFill="1" applyBorder="1" applyAlignment="1">
      <alignment vertical="top" wrapText="1"/>
    </xf>
    <xf numFmtId="165" fontId="3" fillId="3" borderId="4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horizontal="right" vertical="top" wrapText="1"/>
    </xf>
    <xf numFmtId="165" fontId="6" fillId="3" borderId="4" xfId="0" applyNumberFormat="1" applyFont="1" applyFill="1" applyBorder="1" applyAlignment="1">
      <alignment vertical="top" wrapText="1"/>
    </xf>
    <xf numFmtId="2" fontId="6" fillId="3" borderId="4" xfId="0" applyNumberFormat="1" applyFont="1" applyFill="1" applyBorder="1" applyAlignment="1">
      <alignment vertical="top" wrapText="1"/>
    </xf>
    <xf numFmtId="164" fontId="6" fillId="3" borderId="4" xfId="0" applyNumberFormat="1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Layout" workbookViewId="0">
      <selection activeCell="B15" sqref="B15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">
        <v>39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27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Januar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">
        <v>0</v>
      </c>
      <c r="B7" s="21">
        <v>2500</v>
      </c>
      <c r="C7" s="22">
        <v>2000</v>
      </c>
      <c r="D7" s="23">
        <f>B7-C7</f>
        <v>500</v>
      </c>
      <c r="E7" s="13">
        <f>IF(C7=0,"-",D7*100/C7)</f>
        <v>25</v>
      </c>
      <c r="F7" s="9">
        <f>B7</f>
        <v>2500</v>
      </c>
      <c r="G7" s="9">
        <f>C7</f>
        <v>2000</v>
      </c>
      <c r="H7" s="14">
        <f>F7-G7</f>
        <v>500</v>
      </c>
      <c r="I7" s="13">
        <f>IF(G7=0,"-",H7*100/G7)</f>
        <v>25</v>
      </c>
    </row>
    <row r="8" spans="1:9" ht="22.5" customHeight="1" thickBot="1">
      <c r="A8" s="1" t="s">
        <v>40</v>
      </c>
      <c r="B8" s="21"/>
      <c r="C8" s="22"/>
      <c r="D8" s="24">
        <f t="shared" ref="D8:D29" si="0">B8-C8</f>
        <v>0</v>
      </c>
      <c r="E8" s="13" t="str">
        <f>IF(C8=0,"-",D8*100/C8)</f>
        <v>-</v>
      </c>
      <c r="F8" s="9">
        <f t="shared" ref="F8:F9" si="1">B8</f>
        <v>0</v>
      </c>
      <c r="G8" s="9">
        <f t="shared" ref="G8:G9" si="2">C8</f>
        <v>0</v>
      </c>
      <c r="H8" s="11">
        <f t="shared" ref="H8:H28" si="3">F8-G8</f>
        <v>0</v>
      </c>
      <c r="I8" s="13" t="str">
        <f>IF(G8=0,"-",H8*100/G8)</f>
        <v>-</v>
      </c>
    </row>
    <row r="9" spans="1:9" ht="24" customHeight="1" thickBot="1">
      <c r="A9" s="1" t="s">
        <v>41</v>
      </c>
      <c r="B9" s="21"/>
      <c r="C9" s="22"/>
      <c r="D9" s="24">
        <f t="shared" si="0"/>
        <v>0</v>
      </c>
      <c r="E9" s="13" t="str">
        <f>IF(C9=0,"-",D9*100/C9)</f>
        <v>-</v>
      </c>
      <c r="F9" s="9">
        <f t="shared" si="1"/>
        <v>0</v>
      </c>
      <c r="G9" s="9">
        <f t="shared" si="2"/>
        <v>0</v>
      </c>
      <c r="H9" s="11">
        <f t="shared" si="3"/>
        <v>0</v>
      </c>
      <c r="I9" s="13" t="str">
        <f>IF(G9=0,"-",H9*100/G9)</f>
        <v>-</v>
      </c>
    </row>
    <row r="10" spans="1:9" ht="15" thickBot="1">
      <c r="A10" s="7" t="s">
        <v>1</v>
      </c>
      <c r="B10" s="25">
        <f>B7+B8-B9</f>
        <v>2500</v>
      </c>
      <c r="C10" s="25">
        <f>SUM(C7:C9)</f>
        <v>2000</v>
      </c>
      <c r="D10" s="26">
        <f t="shared" si="0"/>
        <v>500</v>
      </c>
      <c r="E10" s="27">
        <f t="shared" ref="E10:E29" si="4">D10*100/C10</f>
        <v>25</v>
      </c>
      <c r="F10" s="10">
        <f>F7+F8-F9</f>
        <v>2500</v>
      </c>
      <c r="G10" s="10">
        <f>G7+G8-G9</f>
        <v>2000</v>
      </c>
      <c r="H10" s="28">
        <f t="shared" si="3"/>
        <v>500</v>
      </c>
      <c r="I10" s="27">
        <f t="shared" ref="I10:I28" si="5">H10*100/G10</f>
        <v>25</v>
      </c>
    </row>
    <row r="11" spans="1:9" ht="21.75" thickBot="1">
      <c r="A11" s="1" t="s">
        <v>2</v>
      </c>
      <c r="B11" s="21"/>
      <c r="C11" s="22"/>
      <c r="D11" s="24">
        <f t="shared" si="0"/>
        <v>0</v>
      </c>
      <c r="E11" s="13" t="str">
        <f>IF(C11=0,"-",D11*100/C11)</f>
        <v>-</v>
      </c>
      <c r="F11" s="9">
        <f t="shared" ref="F11:G11" si="6">B11</f>
        <v>0</v>
      </c>
      <c r="G11" s="9">
        <f t="shared" si="6"/>
        <v>0</v>
      </c>
      <c r="H11" s="11">
        <f t="shared" si="3"/>
        <v>0</v>
      </c>
      <c r="I11" s="13" t="str">
        <f>IF(G11=0,"-",H11*100/G11)</f>
        <v>-</v>
      </c>
    </row>
    <row r="12" spans="1:9" ht="15" thickBot="1">
      <c r="A12" s="8" t="s">
        <v>3</v>
      </c>
      <c r="B12" s="25">
        <f>B10-B11</f>
        <v>2500</v>
      </c>
      <c r="C12" s="25">
        <f>C10-C11</f>
        <v>2000</v>
      </c>
      <c r="D12" s="26">
        <f t="shared" si="0"/>
        <v>500</v>
      </c>
      <c r="E12" s="27">
        <f t="shared" si="4"/>
        <v>25</v>
      </c>
      <c r="F12" s="10">
        <f>F10-F11</f>
        <v>2500</v>
      </c>
      <c r="G12" s="10">
        <f>G10-G11</f>
        <v>2000</v>
      </c>
      <c r="H12" s="28">
        <f t="shared" si="3"/>
        <v>500</v>
      </c>
      <c r="I12" s="27">
        <f t="shared" si="5"/>
        <v>25</v>
      </c>
    </row>
    <row r="13" spans="1:9" ht="21.75" thickBot="1">
      <c r="A13" s="1" t="s">
        <v>4</v>
      </c>
      <c r="B13" s="21"/>
      <c r="C13" s="22"/>
      <c r="D13" s="24">
        <f t="shared" si="0"/>
        <v>0</v>
      </c>
      <c r="E13" s="13" t="str">
        <f>IF(C13=0,"-",D13*100/C13)</f>
        <v>-</v>
      </c>
      <c r="F13" s="9">
        <f t="shared" ref="F13:G13" si="7">B13</f>
        <v>0</v>
      </c>
      <c r="G13" s="9">
        <f t="shared" si="7"/>
        <v>0</v>
      </c>
      <c r="H13" s="11">
        <f t="shared" si="3"/>
        <v>0</v>
      </c>
      <c r="I13" s="13" t="str">
        <f>IF(G13=0,"-",H13*100/G13)</f>
        <v>-</v>
      </c>
    </row>
    <row r="14" spans="1:9" ht="21.75" thickBot="1">
      <c r="A14" s="8" t="s">
        <v>5</v>
      </c>
      <c r="B14" s="25">
        <f>B13+B12</f>
        <v>2500</v>
      </c>
      <c r="C14" s="25">
        <f>C13+C12</f>
        <v>2000</v>
      </c>
      <c r="D14" s="26">
        <f t="shared" si="0"/>
        <v>500</v>
      </c>
      <c r="E14" s="27">
        <f t="shared" si="4"/>
        <v>25</v>
      </c>
      <c r="F14" s="10">
        <f>F12+F13</f>
        <v>2500</v>
      </c>
      <c r="G14" s="10">
        <f>G12+G13</f>
        <v>2000</v>
      </c>
      <c r="H14" s="28">
        <f t="shared" si="3"/>
        <v>500</v>
      </c>
      <c r="I14" s="27">
        <f t="shared" si="5"/>
        <v>25</v>
      </c>
    </row>
    <row r="15" spans="1:9" ht="15" thickBot="1">
      <c r="A15" s="1" t="s">
        <v>6</v>
      </c>
      <c r="B15" s="21">
        <v>450</v>
      </c>
      <c r="C15" s="21">
        <v>0</v>
      </c>
      <c r="D15" s="24">
        <f t="shared" si="0"/>
        <v>450</v>
      </c>
      <c r="E15" s="13" t="str">
        <f t="shared" ref="E15:E27" si="8">IF(C15=0,"-",D15*100/C15)</f>
        <v>-</v>
      </c>
      <c r="F15" s="9">
        <f t="shared" ref="F15:F27" si="9">B15</f>
        <v>450</v>
      </c>
      <c r="G15" s="9">
        <f t="shared" ref="G15:G27" si="10">C15</f>
        <v>0</v>
      </c>
      <c r="H15" s="11">
        <f t="shared" si="3"/>
        <v>450</v>
      </c>
      <c r="I15" s="13" t="str">
        <f t="shared" ref="I15:I27" si="11">IF(G15=0,"-",H15*100/G15)</f>
        <v>-</v>
      </c>
    </row>
    <row r="16" spans="1:9" ht="15" thickBot="1">
      <c r="A16" s="1" t="s">
        <v>7</v>
      </c>
      <c r="B16" s="21">
        <v>250</v>
      </c>
      <c r="C16" s="21">
        <v>0</v>
      </c>
      <c r="D16" s="24">
        <f t="shared" si="0"/>
        <v>250</v>
      </c>
      <c r="E16" s="13" t="str">
        <f t="shared" si="8"/>
        <v>-</v>
      </c>
      <c r="F16" s="9">
        <f t="shared" si="9"/>
        <v>250</v>
      </c>
      <c r="G16" s="9">
        <f t="shared" si="10"/>
        <v>0</v>
      </c>
      <c r="H16" s="11">
        <f t="shared" si="3"/>
        <v>250</v>
      </c>
      <c r="I16" s="13" t="str">
        <f t="shared" si="11"/>
        <v>-</v>
      </c>
    </row>
    <row r="17" spans="1:9" ht="15" thickBot="1">
      <c r="A17" s="1" t="s">
        <v>8</v>
      </c>
      <c r="B17" s="21">
        <v>0</v>
      </c>
      <c r="C17" s="21">
        <v>0</v>
      </c>
      <c r="D17" s="24">
        <f t="shared" si="0"/>
        <v>0</v>
      </c>
      <c r="E17" s="13" t="str">
        <f t="shared" si="8"/>
        <v>-</v>
      </c>
      <c r="F17" s="9">
        <f t="shared" si="9"/>
        <v>0</v>
      </c>
      <c r="G17" s="9">
        <f t="shared" si="10"/>
        <v>0</v>
      </c>
      <c r="H17" s="11">
        <f t="shared" si="3"/>
        <v>0</v>
      </c>
      <c r="I17" s="13" t="str">
        <f t="shared" si="11"/>
        <v>-</v>
      </c>
    </row>
    <row r="18" spans="1:9" ht="21.75" thickBot="1">
      <c r="A18" s="1" t="s">
        <v>9</v>
      </c>
      <c r="B18" s="21">
        <v>250</v>
      </c>
      <c r="C18" s="21">
        <v>200</v>
      </c>
      <c r="D18" s="24">
        <f t="shared" si="0"/>
        <v>50</v>
      </c>
      <c r="E18" s="13">
        <f t="shared" si="8"/>
        <v>25</v>
      </c>
      <c r="F18" s="9">
        <f t="shared" si="9"/>
        <v>250</v>
      </c>
      <c r="G18" s="9">
        <f t="shared" si="10"/>
        <v>200</v>
      </c>
      <c r="H18" s="11">
        <f t="shared" si="3"/>
        <v>50</v>
      </c>
      <c r="I18" s="13">
        <f t="shared" si="11"/>
        <v>25</v>
      </c>
    </row>
    <row r="19" spans="1:9" ht="15" thickBot="1">
      <c r="A19" s="1" t="s">
        <v>10</v>
      </c>
      <c r="B19" s="21">
        <v>250</v>
      </c>
      <c r="C19" s="21">
        <v>200</v>
      </c>
      <c r="D19" s="24">
        <f t="shared" si="0"/>
        <v>50</v>
      </c>
      <c r="E19" s="13">
        <f t="shared" si="8"/>
        <v>25</v>
      </c>
      <c r="F19" s="9">
        <f t="shared" si="9"/>
        <v>250</v>
      </c>
      <c r="G19" s="9">
        <f t="shared" si="10"/>
        <v>200</v>
      </c>
      <c r="H19" s="11">
        <f t="shared" si="3"/>
        <v>50</v>
      </c>
      <c r="I19" s="13">
        <f t="shared" si="11"/>
        <v>25</v>
      </c>
    </row>
    <row r="20" spans="1:9" ht="15" thickBot="1">
      <c r="A20" s="1" t="s">
        <v>11</v>
      </c>
      <c r="B20" s="21">
        <v>300</v>
      </c>
      <c r="C20" s="21">
        <v>250</v>
      </c>
      <c r="D20" s="24">
        <f t="shared" si="0"/>
        <v>50</v>
      </c>
      <c r="E20" s="13">
        <f t="shared" si="8"/>
        <v>20</v>
      </c>
      <c r="F20" s="9">
        <f t="shared" si="9"/>
        <v>300</v>
      </c>
      <c r="G20" s="9">
        <f t="shared" si="10"/>
        <v>250</v>
      </c>
      <c r="H20" s="11">
        <f t="shared" si="3"/>
        <v>50</v>
      </c>
      <c r="I20" s="13">
        <f t="shared" si="11"/>
        <v>20</v>
      </c>
    </row>
    <row r="21" spans="1:9" ht="15" thickBot="1">
      <c r="A21" s="1" t="s">
        <v>12</v>
      </c>
      <c r="B21" s="21">
        <v>50</v>
      </c>
      <c r="C21" s="21">
        <v>45</v>
      </c>
      <c r="D21" s="24">
        <f t="shared" si="0"/>
        <v>5</v>
      </c>
      <c r="E21" s="13">
        <f t="shared" si="8"/>
        <v>11.111111111111111</v>
      </c>
      <c r="F21" s="9">
        <f t="shared" si="9"/>
        <v>50</v>
      </c>
      <c r="G21" s="9">
        <f t="shared" si="10"/>
        <v>45</v>
      </c>
      <c r="H21" s="11">
        <f t="shared" si="3"/>
        <v>5</v>
      </c>
      <c r="I21" s="13">
        <f t="shared" si="11"/>
        <v>11.111111111111111</v>
      </c>
    </row>
    <row r="22" spans="1:9" ht="15" thickBot="1">
      <c r="A22" s="1" t="s">
        <v>42</v>
      </c>
      <c r="B22" s="21">
        <v>200</v>
      </c>
      <c r="C22" s="21">
        <v>150</v>
      </c>
      <c r="D22" s="24">
        <f t="shared" si="0"/>
        <v>50</v>
      </c>
      <c r="E22" s="13">
        <f t="shared" si="8"/>
        <v>33.333333333333336</v>
      </c>
      <c r="F22" s="9">
        <f t="shared" si="9"/>
        <v>200</v>
      </c>
      <c r="G22" s="9">
        <f t="shared" si="10"/>
        <v>150</v>
      </c>
      <c r="H22" s="11">
        <f t="shared" si="3"/>
        <v>50</v>
      </c>
      <c r="I22" s="13">
        <f t="shared" si="11"/>
        <v>33.333333333333336</v>
      </c>
    </row>
    <row r="23" spans="1:9" ht="15" thickBot="1">
      <c r="A23" s="1" t="s">
        <v>43</v>
      </c>
      <c r="B23" s="21">
        <v>75</v>
      </c>
      <c r="C23" s="21">
        <v>45</v>
      </c>
      <c r="D23" s="24">
        <f t="shared" si="0"/>
        <v>30</v>
      </c>
      <c r="E23" s="13">
        <f t="shared" si="8"/>
        <v>66.666666666666671</v>
      </c>
      <c r="F23" s="9">
        <f t="shared" si="9"/>
        <v>75</v>
      </c>
      <c r="G23" s="9">
        <f t="shared" si="10"/>
        <v>45</v>
      </c>
      <c r="H23" s="11">
        <f t="shared" si="3"/>
        <v>30</v>
      </c>
      <c r="I23" s="13">
        <f t="shared" si="11"/>
        <v>66.666666666666671</v>
      </c>
    </row>
    <row r="24" spans="1:9" ht="15" thickBot="1">
      <c r="A24" s="1" t="s">
        <v>13</v>
      </c>
      <c r="B24" s="21">
        <v>45</v>
      </c>
      <c r="C24" s="21">
        <v>50</v>
      </c>
      <c r="D24" s="24">
        <f t="shared" si="0"/>
        <v>-5</v>
      </c>
      <c r="E24" s="13">
        <f t="shared" si="8"/>
        <v>-10</v>
      </c>
      <c r="F24" s="9">
        <f t="shared" si="9"/>
        <v>45</v>
      </c>
      <c r="G24" s="9">
        <f t="shared" si="10"/>
        <v>50</v>
      </c>
      <c r="H24" s="11">
        <f t="shared" si="3"/>
        <v>-5</v>
      </c>
      <c r="I24" s="13">
        <f t="shared" si="11"/>
        <v>-10</v>
      </c>
    </row>
    <row r="25" spans="1:9" ht="15" thickBot="1">
      <c r="A25" s="1" t="s">
        <v>14</v>
      </c>
      <c r="B25" s="21">
        <v>200</v>
      </c>
      <c r="C25" s="21">
        <v>150</v>
      </c>
      <c r="D25" s="24">
        <f t="shared" si="0"/>
        <v>50</v>
      </c>
      <c r="E25" s="13">
        <f t="shared" si="8"/>
        <v>33.333333333333336</v>
      </c>
      <c r="F25" s="9">
        <f t="shared" si="9"/>
        <v>200</v>
      </c>
      <c r="G25" s="9">
        <f t="shared" si="10"/>
        <v>150</v>
      </c>
      <c r="H25" s="11">
        <f t="shared" si="3"/>
        <v>50</v>
      </c>
      <c r="I25" s="13">
        <f t="shared" si="11"/>
        <v>33.333333333333336</v>
      </c>
    </row>
    <row r="26" spans="1:9" ht="21.75" thickBot="1">
      <c r="A26" s="1" t="s">
        <v>15</v>
      </c>
      <c r="B26" s="21">
        <v>125</v>
      </c>
      <c r="C26" s="21">
        <v>100</v>
      </c>
      <c r="D26" s="24">
        <f t="shared" si="0"/>
        <v>25</v>
      </c>
      <c r="E26" s="13">
        <f t="shared" si="8"/>
        <v>25</v>
      </c>
      <c r="F26" s="9">
        <f t="shared" si="9"/>
        <v>125</v>
      </c>
      <c r="G26" s="9">
        <f t="shared" si="10"/>
        <v>100</v>
      </c>
      <c r="H26" s="11">
        <f t="shared" si="3"/>
        <v>25</v>
      </c>
      <c r="I26" s="13">
        <f t="shared" si="11"/>
        <v>25</v>
      </c>
    </row>
    <row r="27" spans="1:9" ht="15" thickBot="1">
      <c r="A27" s="1" t="s">
        <v>16</v>
      </c>
      <c r="B27" s="21">
        <v>500</v>
      </c>
      <c r="C27" s="21">
        <v>450</v>
      </c>
      <c r="D27" s="24">
        <f t="shared" si="0"/>
        <v>50</v>
      </c>
      <c r="E27" s="13">
        <f t="shared" si="8"/>
        <v>11.111111111111111</v>
      </c>
      <c r="F27" s="9">
        <f t="shared" si="9"/>
        <v>500</v>
      </c>
      <c r="G27" s="9">
        <f t="shared" si="10"/>
        <v>450</v>
      </c>
      <c r="H27" s="11">
        <f t="shared" si="3"/>
        <v>50</v>
      </c>
      <c r="I27" s="13">
        <f t="shared" si="11"/>
        <v>11.111111111111111</v>
      </c>
    </row>
    <row r="28" spans="1:9" ht="15" thickBot="1">
      <c r="A28" s="7" t="s">
        <v>17</v>
      </c>
      <c r="B28" s="25">
        <f>SUM(B15:B27)</f>
        <v>2695</v>
      </c>
      <c r="C28" s="25">
        <f>SUM(C15:C27)</f>
        <v>1640</v>
      </c>
      <c r="D28" s="26">
        <f t="shared" si="0"/>
        <v>1055</v>
      </c>
      <c r="E28" s="27">
        <f t="shared" si="4"/>
        <v>64.329268292682926</v>
      </c>
      <c r="F28" s="10">
        <f>SUM(F15:F27)</f>
        <v>2695</v>
      </c>
      <c r="G28" s="10">
        <f>SUM(G15:G27)</f>
        <v>1640</v>
      </c>
      <c r="H28" s="28">
        <f t="shared" si="3"/>
        <v>1055</v>
      </c>
      <c r="I28" s="27">
        <f t="shared" si="5"/>
        <v>64.329268292682926</v>
      </c>
    </row>
    <row r="29" spans="1:9" ht="15" thickBot="1">
      <c r="A29" s="7" t="s">
        <v>18</v>
      </c>
      <c r="B29" s="25">
        <f>B14-B28</f>
        <v>-195</v>
      </c>
      <c r="C29" s="25">
        <f>C14-C28</f>
        <v>360</v>
      </c>
      <c r="D29" s="26">
        <f t="shared" si="0"/>
        <v>-555</v>
      </c>
      <c r="E29" s="27">
        <f t="shared" si="4"/>
        <v>-154.16666666666666</v>
      </c>
      <c r="F29" s="10">
        <f>F14-F28</f>
        <v>-195</v>
      </c>
      <c r="G29" s="10">
        <f>G14-G28</f>
        <v>360</v>
      </c>
      <c r="H29" s="28">
        <f>F29-G29</f>
        <v>-555</v>
      </c>
      <c r="I29" s="27">
        <f>H29*100/G29</f>
        <v>-154.16666666666666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Layout" workbookViewId="0">
      <selection activeCell="C18" sqref="C18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tr">
        <f>Januar!D1</f>
        <v>Max Mustermann, Musterweg 12, 45456 Musterstadt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36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Oktober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tr">
        <f>Januar!A7</f>
        <v>Umsatzerlöse</v>
      </c>
      <c r="B7" s="21"/>
      <c r="C7" s="22"/>
      <c r="D7" s="23">
        <f>B7-C7</f>
        <v>0</v>
      </c>
      <c r="E7" s="13" t="e">
        <f>D7*100/C7</f>
        <v>#DIV/0!</v>
      </c>
      <c r="F7" s="9">
        <f>September!F7+B7</f>
        <v>5500</v>
      </c>
      <c r="G7" s="9">
        <f>September!G7+C7</f>
        <v>4500</v>
      </c>
      <c r="H7" s="14">
        <f>F7-G7</f>
        <v>1000</v>
      </c>
      <c r="I7" s="13">
        <f>H7*100/G7</f>
        <v>22.222222222222221</v>
      </c>
    </row>
    <row r="8" spans="1:9" ht="22.5" customHeight="1" thickBot="1">
      <c r="A8" s="1" t="str">
        <f>Januar!A8</f>
        <v>Bestandsveränderung</v>
      </c>
      <c r="B8" s="21"/>
      <c r="C8" s="22"/>
      <c r="D8" s="24">
        <f t="shared" ref="D8:D29" si="0">B8-C8</f>
        <v>0</v>
      </c>
      <c r="E8" s="12" t="e">
        <f t="shared" ref="E8:E29" si="1">D8*100/C8</f>
        <v>#DIV/0!</v>
      </c>
      <c r="F8" s="9">
        <f>September!F8+B8</f>
        <v>0</v>
      </c>
      <c r="G8" s="9">
        <f>September!G8+C8</f>
        <v>0</v>
      </c>
      <c r="H8" s="11">
        <f t="shared" ref="H8:H28" si="2">F8-G8</f>
        <v>0</v>
      </c>
      <c r="I8" s="12" t="e">
        <f t="shared" ref="I8:I28" si="3">H8*100/G8</f>
        <v>#DIV/0!</v>
      </c>
    </row>
    <row r="9" spans="1:9" ht="24" customHeight="1" thickBot="1">
      <c r="A9" s="1" t="str">
        <f>Januar!A9</f>
        <v>aktivierte Eigenleistungen</v>
      </c>
      <c r="B9" s="21"/>
      <c r="C9" s="22"/>
      <c r="D9" s="24">
        <f t="shared" si="0"/>
        <v>0</v>
      </c>
      <c r="E9" s="12" t="e">
        <f t="shared" si="1"/>
        <v>#DIV/0!</v>
      </c>
      <c r="F9" s="9">
        <f>September!F9+B9</f>
        <v>0</v>
      </c>
      <c r="G9" s="9">
        <f>September!G9+C9</f>
        <v>0</v>
      </c>
      <c r="H9" s="11">
        <f t="shared" si="2"/>
        <v>0</v>
      </c>
      <c r="I9" s="12" t="e">
        <f t="shared" si="3"/>
        <v>#DIV/0!</v>
      </c>
    </row>
    <row r="10" spans="1:9" ht="15" thickBot="1">
      <c r="A10" s="7" t="str">
        <f>Januar!A10</f>
        <v>Gesamtleistung</v>
      </c>
      <c r="B10" s="25">
        <f>B7+B8-B9</f>
        <v>0</v>
      </c>
      <c r="C10" s="25">
        <f>SUM(C7:C9)</f>
        <v>0</v>
      </c>
      <c r="D10" s="26">
        <f t="shared" si="0"/>
        <v>0</v>
      </c>
      <c r="E10" s="27" t="e">
        <f t="shared" si="1"/>
        <v>#DIV/0!</v>
      </c>
      <c r="F10" s="10">
        <f>F7+F8-F9</f>
        <v>5500</v>
      </c>
      <c r="G10" s="10">
        <f>G7+G8-G9</f>
        <v>4500</v>
      </c>
      <c r="H10" s="28">
        <f t="shared" si="2"/>
        <v>1000</v>
      </c>
      <c r="I10" s="27">
        <f t="shared" si="3"/>
        <v>22.222222222222221</v>
      </c>
    </row>
    <row r="11" spans="1:9" ht="21.75" thickBot="1">
      <c r="A11" s="1" t="str">
        <f>Januar!A11</f>
        <v>Material / Warenverbrauch</v>
      </c>
      <c r="B11" s="21"/>
      <c r="C11" s="22"/>
      <c r="D11" s="24">
        <f t="shared" si="0"/>
        <v>0</v>
      </c>
      <c r="E11" s="12" t="e">
        <f t="shared" si="1"/>
        <v>#DIV/0!</v>
      </c>
      <c r="F11" s="9">
        <f>September!F11+B11</f>
        <v>0</v>
      </c>
      <c r="G11" s="9">
        <f>September!G11+C11</f>
        <v>0</v>
      </c>
      <c r="H11" s="11">
        <f t="shared" si="2"/>
        <v>0</v>
      </c>
      <c r="I11" s="12" t="e">
        <f t="shared" si="3"/>
        <v>#DIV/0!</v>
      </c>
    </row>
    <row r="12" spans="1:9" ht="15" thickBot="1">
      <c r="A12" s="8" t="str">
        <f>Januar!A12</f>
        <v>Rohertrag</v>
      </c>
      <c r="B12" s="25">
        <f>B10-B11</f>
        <v>0</v>
      </c>
      <c r="C12" s="25">
        <f>C10-C11</f>
        <v>0</v>
      </c>
      <c r="D12" s="26">
        <f t="shared" si="0"/>
        <v>0</v>
      </c>
      <c r="E12" s="27" t="e">
        <f t="shared" si="1"/>
        <v>#DIV/0!</v>
      </c>
      <c r="F12" s="10">
        <f>F10-F11</f>
        <v>5500</v>
      </c>
      <c r="G12" s="10">
        <f>G10-G11</f>
        <v>4500</v>
      </c>
      <c r="H12" s="28">
        <f t="shared" si="2"/>
        <v>1000</v>
      </c>
      <c r="I12" s="27">
        <f t="shared" si="3"/>
        <v>22.222222222222221</v>
      </c>
    </row>
    <row r="13" spans="1:9" ht="21.75" thickBot="1">
      <c r="A13" s="1" t="str">
        <f>Januar!A13</f>
        <v>Sonstige betriebliche Erlöse</v>
      </c>
      <c r="B13" s="21"/>
      <c r="C13" s="22"/>
      <c r="D13" s="24">
        <f t="shared" si="0"/>
        <v>0</v>
      </c>
      <c r="E13" s="12" t="e">
        <f t="shared" si="1"/>
        <v>#DIV/0!</v>
      </c>
      <c r="F13" s="9">
        <f>September!F13+B13</f>
        <v>0</v>
      </c>
      <c r="G13" s="9">
        <f>September!G13+C13</f>
        <v>0</v>
      </c>
      <c r="H13" s="11">
        <f t="shared" si="2"/>
        <v>0</v>
      </c>
      <c r="I13" s="12" t="e">
        <f t="shared" si="3"/>
        <v>#DIV/0!</v>
      </c>
    </row>
    <row r="14" spans="1:9" ht="21.75" thickBot="1">
      <c r="A14" s="8" t="str">
        <f>Januar!A14</f>
        <v>Betrieblicher Rohertrag</v>
      </c>
      <c r="B14" s="25">
        <f>B13+B12</f>
        <v>0</v>
      </c>
      <c r="C14" s="25">
        <f>C13+C12</f>
        <v>0</v>
      </c>
      <c r="D14" s="26">
        <f t="shared" si="0"/>
        <v>0</v>
      </c>
      <c r="E14" s="27" t="e">
        <f t="shared" si="1"/>
        <v>#DIV/0!</v>
      </c>
      <c r="F14" s="10">
        <f>F12+F13</f>
        <v>5500</v>
      </c>
      <c r="G14" s="10">
        <f>G12+G13</f>
        <v>4500</v>
      </c>
      <c r="H14" s="28">
        <f t="shared" si="2"/>
        <v>1000</v>
      </c>
      <c r="I14" s="27">
        <f t="shared" si="3"/>
        <v>22.222222222222221</v>
      </c>
    </row>
    <row r="15" spans="1:9" ht="15" thickBot="1">
      <c r="A15" s="1" t="str">
        <f>Januar!A15</f>
        <v>Personalkosten</v>
      </c>
      <c r="B15" s="21"/>
      <c r="C15" s="22"/>
      <c r="D15" s="24">
        <f t="shared" si="0"/>
        <v>0</v>
      </c>
      <c r="E15" s="12" t="e">
        <f t="shared" si="1"/>
        <v>#DIV/0!</v>
      </c>
      <c r="F15" s="9">
        <f>September!F15+B15</f>
        <v>900</v>
      </c>
      <c r="G15" s="9">
        <f>September!G15+C15</f>
        <v>0</v>
      </c>
      <c r="H15" s="11">
        <f t="shared" si="2"/>
        <v>900</v>
      </c>
      <c r="I15" s="12" t="e">
        <f t="shared" si="3"/>
        <v>#DIV/0!</v>
      </c>
    </row>
    <row r="16" spans="1:9" ht="15" thickBot="1">
      <c r="A16" s="1" t="str">
        <f>Januar!A16</f>
        <v>Raumkosten</v>
      </c>
      <c r="B16" s="21"/>
      <c r="C16" s="22"/>
      <c r="D16" s="24">
        <f t="shared" si="0"/>
        <v>0</v>
      </c>
      <c r="E16" s="12" t="e">
        <f t="shared" si="1"/>
        <v>#DIV/0!</v>
      </c>
      <c r="F16" s="9">
        <f>September!F16+B16</f>
        <v>500</v>
      </c>
      <c r="G16" s="9">
        <f>September!G16+C16</f>
        <v>0</v>
      </c>
      <c r="H16" s="11">
        <f t="shared" si="2"/>
        <v>500</v>
      </c>
      <c r="I16" s="12" t="e">
        <f t="shared" si="3"/>
        <v>#DIV/0!</v>
      </c>
    </row>
    <row r="17" spans="1:9" ht="15" thickBot="1">
      <c r="A17" s="1" t="str">
        <f>Januar!A17</f>
        <v>Betriebliche Steuern</v>
      </c>
      <c r="B17" s="21"/>
      <c r="C17" s="22"/>
      <c r="D17" s="24">
        <f t="shared" si="0"/>
        <v>0</v>
      </c>
      <c r="E17" s="12" t="e">
        <f t="shared" si="1"/>
        <v>#DIV/0!</v>
      </c>
      <c r="F17" s="9">
        <f>September!F17+B17</f>
        <v>300</v>
      </c>
      <c r="G17" s="9">
        <f>September!G17+C17</f>
        <v>0</v>
      </c>
      <c r="H17" s="11">
        <f t="shared" si="2"/>
        <v>300</v>
      </c>
      <c r="I17" s="12" t="e">
        <f t="shared" si="3"/>
        <v>#DIV/0!</v>
      </c>
    </row>
    <row r="18" spans="1:9" ht="21.75" thickBot="1">
      <c r="A18" s="1" t="str">
        <f>Januar!A18</f>
        <v>Versicherungen/Beiträge</v>
      </c>
      <c r="B18" s="21"/>
      <c r="C18" s="22"/>
      <c r="D18" s="24">
        <f t="shared" si="0"/>
        <v>0</v>
      </c>
      <c r="E18" s="12" t="e">
        <f t="shared" si="1"/>
        <v>#DIV/0!</v>
      </c>
      <c r="F18" s="9">
        <f>September!F18+B18</f>
        <v>650</v>
      </c>
      <c r="G18" s="9">
        <f>September!G18+C18</f>
        <v>200</v>
      </c>
      <c r="H18" s="11">
        <f t="shared" si="2"/>
        <v>450</v>
      </c>
      <c r="I18" s="12">
        <f t="shared" si="3"/>
        <v>225</v>
      </c>
    </row>
    <row r="19" spans="1:9" ht="15" thickBot="1">
      <c r="A19" s="1" t="str">
        <f>Januar!A19</f>
        <v>Telefonkosten</v>
      </c>
      <c r="B19" s="21"/>
      <c r="C19" s="22"/>
      <c r="D19" s="24">
        <f t="shared" si="0"/>
        <v>0</v>
      </c>
      <c r="E19" s="12" t="e">
        <f t="shared" si="1"/>
        <v>#DIV/0!</v>
      </c>
      <c r="F19" s="9">
        <f>September!F19+B19</f>
        <v>450</v>
      </c>
      <c r="G19" s="9">
        <f>September!G19+C19</f>
        <v>300</v>
      </c>
      <c r="H19" s="11">
        <f t="shared" si="2"/>
        <v>150</v>
      </c>
      <c r="I19" s="12">
        <f t="shared" si="3"/>
        <v>50</v>
      </c>
    </row>
    <row r="20" spans="1:9" ht="15" thickBot="1">
      <c r="A20" s="1" t="str">
        <f>Januar!A20</f>
        <v>Fahrzeugkosten</v>
      </c>
      <c r="B20" s="21"/>
      <c r="C20" s="22"/>
      <c r="D20" s="24">
        <f t="shared" si="0"/>
        <v>0</v>
      </c>
      <c r="E20" s="12" t="e">
        <f t="shared" si="1"/>
        <v>#DIV/0!</v>
      </c>
      <c r="F20" s="9">
        <f>September!F20+B20</f>
        <v>500</v>
      </c>
      <c r="G20" s="9">
        <f>September!G20+C20</f>
        <v>350</v>
      </c>
      <c r="H20" s="11">
        <f t="shared" si="2"/>
        <v>150</v>
      </c>
      <c r="I20" s="12">
        <f t="shared" si="3"/>
        <v>42.857142857142854</v>
      </c>
    </row>
    <row r="21" spans="1:9" ht="15" thickBot="1">
      <c r="A21" s="1" t="str">
        <f>Januar!A21</f>
        <v>Reisekosten</v>
      </c>
      <c r="B21" s="21"/>
      <c r="C21" s="22"/>
      <c r="D21" s="24">
        <f t="shared" si="0"/>
        <v>0</v>
      </c>
      <c r="E21" s="12" t="e">
        <f t="shared" si="1"/>
        <v>#DIV/0!</v>
      </c>
      <c r="F21" s="9">
        <f>September!F21+B21</f>
        <v>250</v>
      </c>
      <c r="G21" s="9">
        <f>September!G21+C21</f>
        <v>145</v>
      </c>
      <c r="H21" s="11">
        <f t="shared" si="2"/>
        <v>105</v>
      </c>
      <c r="I21" s="12">
        <f t="shared" si="3"/>
        <v>72.41379310344827</v>
      </c>
    </row>
    <row r="22" spans="1:9" ht="15" thickBot="1">
      <c r="A22" s="1" t="str">
        <f>Januar!A22</f>
        <v>Werbung</v>
      </c>
      <c r="B22" s="21"/>
      <c r="C22" s="22"/>
      <c r="D22" s="24">
        <f t="shared" si="0"/>
        <v>0</v>
      </c>
      <c r="E22" s="12" t="e">
        <f t="shared" si="1"/>
        <v>#DIV/0!</v>
      </c>
      <c r="F22" s="9">
        <f>September!F22+B22</f>
        <v>400</v>
      </c>
      <c r="G22" s="9">
        <f>September!G22+C22</f>
        <v>250</v>
      </c>
      <c r="H22" s="11">
        <f t="shared" si="2"/>
        <v>150</v>
      </c>
      <c r="I22" s="12">
        <f t="shared" si="3"/>
        <v>60</v>
      </c>
    </row>
    <row r="23" spans="1:9" ht="15" thickBot="1">
      <c r="A23" s="1" t="str">
        <f>Januar!A23</f>
        <v>Interseite</v>
      </c>
      <c r="B23" s="21"/>
      <c r="C23" s="22"/>
      <c r="D23" s="24">
        <f t="shared" si="0"/>
        <v>0</v>
      </c>
      <c r="E23" s="12" t="e">
        <f t="shared" si="1"/>
        <v>#DIV/0!</v>
      </c>
      <c r="F23" s="9">
        <f>September!F23+B23</f>
        <v>225</v>
      </c>
      <c r="G23" s="9">
        <f>September!G23+C23</f>
        <v>145</v>
      </c>
      <c r="H23" s="11">
        <f t="shared" si="2"/>
        <v>80</v>
      </c>
      <c r="I23" s="12">
        <f t="shared" si="3"/>
        <v>55.172413793103445</v>
      </c>
    </row>
    <row r="24" spans="1:9" ht="15" thickBot="1">
      <c r="A24" s="1" t="str">
        <f>Januar!A24</f>
        <v>Kosten Warenabgabe</v>
      </c>
      <c r="B24" s="21"/>
      <c r="C24" s="22"/>
      <c r="D24" s="24">
        <f t="shared" si="0"/>
        <v>0</v>
      </c>
      <c r="E24" s="12" t="e">
        <f t="shared" si="1"/>
        <v>#DIV/0!</v>
      </c>
      <c r="F24" s="9">
        <f>September!F24+B24</f>
        <v>195</v>
      </c>
      <c r="G24" s="9">
        <f>September!G24+C24</f>
        <v>150</v>
      </c>
      <c r="H24" s="11">
        <f t="shared" si="2"/>
        <v>45</v>
      </c>
      <c r="I24" s="12">
        <f t="shared" si="3"/>
        <v>30</v>
      </c>
    </row>
    <row r="25" spans="1:9" ht="15" thickBot="1">
      <c r="A25" s="1" t="str">
        <f>Januar!A25</f>
        <v>Abschreibungen</v>
      </c>
      <c r="B25" s="21"/>
      <c r="C25" s="22"/>
      <c r="D25" s="24">
        <f t="shared" si="0"/>
        <v>0</v>
      </c>
      <c r="E25" s="12" t="e">
        <f t="shared" si="1"/>
        <v>#DIV/0!</v>
      </c>
      <c r="F25" s="9">
        <f>September!F25+B25</f>
        <v>500</v>
      </c>
      <c r="G25" s="9">
        <f>September!G25+C25</f>
        <v>250</v>
      </c>
      <c r="H25" s="11">
        <f t="shared" si="2"/>
        <v>250</v>
      </c>
      <c r="I25" s="12">
        <f t="shared" si="3"/>
        <v>100</v>
      </c>
    </row>
    <row r="26" spans="1:9" ht="21.75" thickBot="1">
      <c r="A26" s="1" t="str">
        <f>Januar!A26</f>
        <v>Reparatur/Instandhaltung</v>
      </c>
      <c r="B26" s="21"/>
      <c r="C26" s="22"/>
      <c r="D26" s="24">
        <f t="shared" si="0"/>
        <v>0</v>
      </c>
      <c r="E26" s="12" t="e">
        <f t="shared" si="1"/>
        <v>#DIV/0!</v>
      </c>
      <c r="F26" s="9">
        <f>September!F26+B26</f>
        <v>525</v>
      </c>
      <c r="G26" s="9">
        <f>September!G26+C26</f>
        <v>200</v>
      </c>
      <c r="H26" s="11">
        <f t="shared" si="2"/>
        <v>325</v>
      </c>
      <c r="I26" s="12">
        <f t="shared" si="3"/>
        <v>162.5</v>
      </c>
    </row>
    <row r="27" spans="1:9" ht="15" thickBot="1">
      <c r="A27" s="1" t="str">
        <f>Januar!A27</f>
        <v>sonstige Kosten</v>
      </c>
      <c r="B27" s="21"/>
      <c r="C27" s="22"/>
      <c r="D27" s="24">
        <f t="shared" si="0"/>
        <v>0</v>
      </c>
      <c r="E27" s="12" t="e">
        <f t="shared" si="1"/>
        <v>#DIV/0!</v>
      </c>
      <c r="F27" s="9">
        <f>September!F27+B27</f>
        <v>500</v>
      </c>
      <c r="G27" s="9">
        <f>September!G27+C27</f>
        <v>450</v>
      </c>
      <c r="H27" s="11">
        <f t="shared" si="2"/>
        <v>50</v>
      </c>
      <c r="I27" s="12">
        <f t="shared" si="3"/>
        <v>11.111111111111111</v>
      </c>
    </row>
    <row r="28" spans="1:9" ht="15" thickBot="1">
      <c r="A28" s="7" t="str">
        <f>Januar!A28</f>
        <v>Gesamtkosten</v>
      </c>
      <c r="B28" s="25">
        <f>SUM(B15:B27)</f>
        <v>0</v>
      </c>
      <c r="C28" s="25">
        <f>SUM(C15:C27)</f>
        <v>0</v>
      </c>
      <c r="D28" s="26">
        <f t="shared" si="0"/>
        <v>0</v>
      </c>
      <c r="E28" s="27" t="e">
        <f t="shared" si="1"/>
        <v>#DIV/0!</v>
      </c>
      <c r="F28" s="10">
        <f>SUM(F15:F27)</f>
        <v>5895</v>
      </c>
      <c r="G28" s="10">
        <f>SUM(G15:G27)</f>
        <v>2440</v>
      </c>
      <c r="H28" s="28">
        <f t="shared" si="2"/>
        <v>3455</v>
      </c>
      <c r="I28" s="27">
        <f t="shared" si="3"/>
        <v>141.59836065573771</v>
      </c>
    </row>
    <row r="29" spans="1:9" ht="15" thickBot="1">
      <c r="A29" s="7" t="str">
        <f>Januar!A29</f>
        <v>Betriebsergebnis</v>
      </c>
      <c r="B29" s="25">
        <f>B14-B28</f>
        <v>0</v>
      </c>
      <c r="C29" s="25">
        <f>C14-C28</f>
        <v>0</v>
      </c>
      <c r="D29" s="26">
        <f t="shared" si="0"/>
        <v>0</v>
      </c>
      <c r="E29" s="27" t="e">
        <f t="shared" si="1"/>
        <v>#DIV/0!</v>
      </c>
      <c r="F29" s="10">
        <f>F14-F28</f>
        <v>-395</v>
      </c>
      <c r="G29" s="10">
        <f>G14-G28</f>
        <v>2060</v>
      </c>
      <c r="H29" s="28">
        <f>F29-G29</f>
        <v>-2455</v>
      </c>
      <c r="I29" s="27">
        <f>H29*100/G29</f>
        <v>-119.1747572815534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Layout" workbookViewId="0">
      <selection activeCell="C18" sqref="C18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tr">
        <f>Januar!D1</f>
        <v>Max Mustermann, Musterweg 12, 45456 Musterstadt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37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November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tr">
        <f>Januar!A7</f>
        <v>Umsatzerlöse</v>
      </c>
      <c r="B7" s="21"/>
      <c r="C7" s="22"/>
      <c r="D7" s="23">
        <f>B7-C7</f>
        <v>0</v>
      </c>
      <c r="E7" s="13" t="e">
        <f>D7*100/C7</f>
        <v>#DIV/0!</v>
      </c>
      <c r="F7" s="9">
        <f>Oktober!F7+B7</f>
        <v>5500</v>
      </c>
      <c r="G7" s="9">
        <f>Oktober!G7+C7</f>
        <v>4500</v>
      </c>
      <c r="H7" s="14">
        <f>F7-G7</f>
        <v>1000</v>
      </c>
      <c r="I7" s="13">
        <f>H7*100/G7</f>
        <v>22.222222222222221</v>
      </c>
    </row>
    <row r="8" spans="1:9" ht="22.5" customHeight="1" thickBot="1">
      <c r="A8" s="1" t="str">
        <f>Januar!A8</f>
        <v>Bestandsveränderung</v>
      </c>
      <c r="B8" s="21"/>
      <c r="C8" s="22"/>
      <c r="D8" s="24">
        <f t="shared" ref="D8:D29" si="0">B8-C8</f>
        <v>0</v>
      </c>
      <c r="E8" s="12" t="e">
        <f t="shared" ref="E8:E29" si="1">D8*100/C8</f>
        <v>#DIV/0!</v>
      </c>
      <c r="F8" s="9">
        <f>Oktober!F8+B8</f>
        <v>0</v>
      </c>
      <c r="G8" s="9">
        <f>Oktober!G8+C8</f>
        <v>0</v>
      </c>
      <c r="H8" s="11">
        <f t="shared" ref="H8:H28" si="2">F8-G8</f>
        <v>0</v>
      </c>
      <c r="I8" s="12" t="e">
        <f t="shared" ref="I8:I28" si="3">H8*100/G8</f>
        <v>#DIV/0!</v>
      </c>
    </row>
    <row r="9" spans="1:9" ht="24" customHeight="1" thickBot="1">
      <c r="A9" s="1" t="str">
        <f>Januar!A9</f>
        <v>aktivierte Eigenleistungen</v>
      </c>
      <c r="B9" s="21"/>
      <c r="C9" s="22"/>
      <c r="D9" s="24">
        <f t="shared" si="0"/>
        <v>0</v>
      </c>
      <c r="E9" s="12" t="e">
        <f t="shared" si="1"/>
        <v>#DIV/0!</v>
      </c>
      <c r="F9" s="9">
        <f>Oktober!F9+B9</f>
        <v>0</v>
      </c>
      <c r="G9" s="9">
        <f>Oktober!G9+C9</f>
        <v>0</v>
      </c>
      <c r="H9" s="11">
        <f t="shared" si="2"/>
        <v>0</v>
      </c>
      <c r="I9" s="12" t="e">
        <f t="shared" si="3"/>
        <v>#DIV/0!</v>
      </c>
    </row>
    <row r="10" spans="1:9" ht="15" thickBot="1">
      <c r="A10" s="7" t="str">
        <f>Januar!A10</f>
        <v>Gesamtleistung</v>
      </c>
      <c r="B10" s="25">
        <f>B7+B8-B9</f>
        <v>0</v>
      </c>
      <c r="C10" s="25">
        <f>SUM(C7:C9)</f>
        <v>0</v>
      </c>
      <c r="D10" s="26">
        <f t="shared" si="0"/>
        <v>0</v>
      </c>
      <c r="E10" s="27" t="e">
        <f t="shared" si="1"/>
        <v>#DIV/0!</v>
      </c>
      <c r="F10" s="10">
        <f>F7+F8-F9</f>
        <v>5500</v>
      </c>
      <c r="G10" s="10">
        <f>G7+G8-G9</f>
        <v>4500</v>
      </c>
      <c r="H10" s="28">
        <f t="shared" si="2"/>
        <v>1000</v>
      </c>
      <c r="I10" s="27">
        <f t="shared" si="3"/>
        <v>22.222222222222221</v>
      </c>
    </row>
    <row r="11" spans="1:9" ht="21.75" thickBot="1">
      <c r="A11" s="1" t="str">
        <f>Januar!A11</f>
        <v>Material / Warenverbrauch</v>
      </c>
      <c r="B11" s="21"/>
      <c r="C11" s="22"/>
      <c r="D11" s="24">
        <f t="shared" si="0"/>
        <v>0</v>
      </c>
      <c r="E11" s="12" t="e">
        <f t="shared" si="1"/>
        <v>#DIV/0!</v>
      </c>
      <c r="F11" s="9">
        <f>Oktober!F11+B11</f>
        <v>0</v>
      </c>
      <c r="G11" s="9">
        <f>Oktober!G11+C11</f>
        <v>0</v>
      </c>
      <c r="H11" s="11">
        <f t="shared" si="2"/>
        <v>0</v>
      </c>
      <c r="I11" s="12" t="e">
        <f t="shared" si="3"/>
        <v>#DIV/0!</v>
      </c>
    </row>
    <row r="12" spans="1:9" ht="15" thickBot="1">
      <c r="A12" s="8" t="str">
        <f>Januar!A12</f>
        <v>Rohertrag</v>
      </c>
      <c r="B12" s="25">
        <f>B10-B11</f>
        <v>0</v>
      </c>
      <c r="C12" s="25">
        <f>C10-C11</f>
        <v>0</v>
      </c>
      <c r="D12" s="26">
        <f t="shared" si="0"/>
        <v>0</v>
      </c>
      <c r="E12" s="27" t="e">
        <f t="shared" si="1"/>
        <v>#DIV/0!</v>
      </c>
      <c r="F12" s="10">
        <f>F10-F11</f>
        <v>5500</v>
      </c>
      <c r="G12" s="10">
        <f>G10-G11</f>
        <v>4500</v>
      </c>
      <c r="H12" s="28">
        <f t="shared" si="2"/>
        <v>1000</v>
      </c>
      <c r="I12" s="27">
        <f t="shared" si="3"/>
        <v>22.222222222222221</v>
      </c>
    </row>
    <row r="13" spans="1:9" ht="21.75" thickBot="1">
      <c r="A13" s="1" t="str">
        <f>Januar!A13</f>
        <v>Sonstige betriebliche Erlöse</v>
      </c>
      <c r="B13" s="21"/>
      <c r="C13" s="22"/>
      <c r="D13" s="24">
        <f t="shared" si="0"/>
        <v>0</v>
      </c>
      <c r="E13" s="12" t="e">
        <f t="shared" si="1"/>
        <v>#DIV/0!</v>
      </c>
      <c r="F13" s="9">
        <f>Oktober!F13+B13</f>
        <v>0</v>
      </c>
      <c r="G13" s="9">
        <f>Oktober!G13+C13</f>
        <v>0</v>
      </c>
      <c r="H13" s="11">
        <f t="shared" si="2"/>
        <v>0</v>
      </c>
      <c r="I13" s="12" t="e">
        <f t="shared" si="3"/>
        <v>#DIV/0!</v>
      </c>
    </row>
    <row r="14" spans="1:9" ht="21.75" thickBot="1">
      <c r="A14" s="8" t="str">
        <f>Januar!A14</f>
        <v>Betrieblicher Rohertrag</v>
      </c>
      <c r="B14" s="25">
        <f>B13+B12</f>
        <v>0</v>
      </c>
      <c r="C14" s="25">
        <f>C13+C12</f>
        <v>0</v>
      </c>
      <c r="D14" s="26">
        <f t="shared" si="0"/>
        <v>0</v>
      </c>
      <c r="E14" s="27" t="e">
        <f t="shared" si="1"/>
        <v>#DIV/0!</v>
      </c>
      <c r="F14" s="10">
        <f>F12+F13</f>
        <v>5500</v>
      </c>
      <c r="G14" s="10">
        <f>G12+G13</f>
        <v>4500</v>
      </c>
      <c r="H14" s="28">
        <f t="shared" si="2"/>
        <v>1000</v>
      </c>
      <c r="I14" s="27">
        <f t="shared" si="3"/>
        <v>22.222222222222221</v>
      </c>
    </row>
    <row r="15" spans="1:9" ht="15" thickBot="1">
      <c r="A15" s="1" t="str">
        <f>Januar!A15</f>
        <v>Personalkosten</v>
      </c>
      <c r="B15" s="21"/>
      <c r="C15" s="22"/>
      <c r="D15" s="24">
        <f t="shared" si="0"/>
        <v>0</v>
      </c>
      <c r="E15" s="12" t="e">
        <f t="shared" si="1"/>
        <v>#DIV/0!</v>
      </c>
      <c r="F15" s="9">
        <f>Oktober!F15+B15</f>
        <v>900</v>
      </c>
      <c r="G15" s="9">
        <f>Oktober!G15+C15</f>
        <v>0</v>
      </c>
      <c r="H15" s="11">
        <f t="shared" si="2"/>
        <v>900</v>
      </c>
      <c r="I15" s="12" t="e">
        <f t="shared" si="3"/>
        <v>#DIV/0!</v>
      </c>
    </row>
    <row r="16" spans="1:9" ht="15" thickBot="1">
      <c r="A16" s="1" t="str">
        <f>Januar!A16</f>
        <v>Raumkosten</v>
      </c>
      <c r="B16" s="21"/>
      <c r="C16" s="22"/>
      <c r="D16" s="24">
        <f t="shared" si="0"/>
        <v>0</v>
      </c>
      <c r="E16" s="12" t="e">
        <f t="shared" si="1"/>
        <v>#DIV/0!</v>
      </c>
      <c r="F16" s="9">
        <f>Oktober!F16+B16</f>
        <v>500</v>
      </c>
      <c r="G16" s="9">
        <f>Oktober!G16+C16</f>
        <v>0</v>
      </c>
      <c r="H16" s="11">
        <f t="shared" si="2"/>
        <v>500</v>
      </c>
      <c r="I16" s="12" t="e">
        <f t="shared" si="3"/>
        <v>#DIV/0!</v>
      </c>
    </row>
    <row r="17" spans="1:9" ht="15" thickBot="1">
      <c r="A17" s="1" t="str">
        <f>Januar!A17</f>
        <v>Betriebliche Steuern</v>
      </c>
      <c r="B17" s="21"/>
      <c r="C17" s="22"/>
      <c r="D17" s="24">
        <f t="shared" si="0"/>
        <v>0</v>
      </c>
      <c r="E17" s="12" t="e">
        <f t="shared" si="1"/>
        <v>#DIV/0!</v>
      </c>
      <c r="F17" s="9">
        <f>Oktober!F17+B17</f>
        <v>300</v>
      </c>
      <c r="G17" s="9">
        <f>Oktober!G17+C17</f>
        <v>0</v>
      </c>
      <c r="H17" s="11">
        <f t="shared" si="2"/>
        <v>300</v>
      </c>
      <c r="I17" s="12" t="e">
        <f t="shared" si="3"/>
        <v>#DIV/0!</v>
      </c>
    </row>
    <row r="18" spans="1:9" ht="21.75" thickBot="1">
      <c r="A18" s="1" t="str">
        <f>Januar!A18</f>
        <v>Versicherungen/Beiträge</v>
      </c>
      <c r="B18" s="21"/>
      <c r="C18" s="22"/>
      <c r="D18" s="24">
        <f t="shared" si="0"/>
        <v>0</v>
      </c>
      <c r="E18" s="12" t="e">
        <f t="shared" si="1"/>
        <v>#DIV/0!</v>
      </c>
      <c r="F18" s="9">
        <f>Oktober!F18+B18</f>
        <v>650</v>
      </c>
      <c r="G18" s="9">
        <f>Oktober!G18+C18</f>
        <v>200</v>
      </c>
      <c r="H18" s="11">
        <f t="shared" si="2"/>
        <v>450</v>
      </c>
      <c r="I18" s="12">
        <f t="shared" si="3"/>
        <v>225</v>
      </c>
    </row>
    <row r="19" spans="1:9" ht="15" thickBot="1">
      <c r="A19" s="1" t="str">
        <f>Januar!A19</f>
        <v>Telefonkosten</v>
      </c>
      <c r="B19" s="21"/>
      <c r="C19" s="22"/>
      <c r="D19" s="24">
        <f t="shared" si="0"/>
        <v>0</v>
      </c>
      <c r="E19" s="12" t="e">
        <f t="shared" si="1"/>
        <v>#DIV/0!</v>
      </c>
      <c r="F19" s="9">
        <f>Oktober!F19+B19</f>
        <v>450</v>
      </c>
      <c r="G19" s="9">
        <f>Oktober!G19+C19</f>
        <v>300</v>
      </c>
      <c r="H19" s="11">
        <f t="shared" si="2"/>
        <v>150</v>
      </c>
      <c r="I19" s="12">
        <f t="shared" si="3"/>
        <v>50</v>
      </c>
    </row>
    <row r="20" spans="1:9" ht="15" thickBot="1">
      <c r="A20" s="1" t="str">
        <f>Januar!A20</f>
        <v>Fahrzeugkosten</v>
      </c>
      <c r="B20" s="21"/>
      <c r="C20" s="22"/>
      <c r="D20" s="24">
        <f t="shared" si="0"/>
        <v>0</v>
      </c>
      <c r="E20" s="12" t="e">
        <f t="shared" si="1"/>
        <v>#DIV/0!</v>
      </c>
      <c r="F20" s="9">
        <f>Oktober!F20+B20</f>
        <v>500</v>
      </c>
      <c r="G20" s="9">
        <f>Oktober!G20+C20</f>
        <v>350</v>
      </c>
      <c r="H20" s="11">
        <f t="shared" si="2"/>
        <v>150</v>
      </c>
      <c r="I20" s="12">
        <f t="shared" si="3"/>
        <v>42.857142857142854</v>
      </c>
    </row>
    <row r="21" spans="1:9" ht="15" thickBot="1">
      <c r="A21" s="1" t="str">
        <f>Januar!A21</f>
        <v>Reisekosten</v>
      </c>
      <c r="B21" s="21"/>
      <c r="C21" s="22"/>
      <c r="D21" s="24">
        <f t="shared" si="0"/>
        <v>0</v>
      </c>
      <c r="E21" s="12" t="e">
        <f t="shared" si="1"/>
        <v>#DIV/0!</v>
      </c>
      <c r="F21" s="9">
        <f>Oktober!F21+B21</f>
        <v>250</v>
      </c>
      <c r="G21" s="9">
        <f>Oktober!G21+C21</f>
        <v>145</v>
      </c>
      <c r="H21" s="11">
        <f t="shared" si="2"/>
        <v>105</v>
      </c>
      <c r="I21" s="12">
        <f t="shared" si="3"/>
        <v>72.41379310344827</v>
      </c>
    </row>
    <row r="22" spans="1:9" ht="15" thickBot="1">
      <c r="A22" s="1" t="str">
        <f>Januar!A22</f>
        <v>Werbung</v>
      </c>
      <c r="B22" s="21"/>
      <c r="C22" s="22"/>
      <c r="D22" s="24">
        <f t="shared" si="0"/>
        <v>0</v>
      </c>
      <c r="E22" s="12" t="e">
        <f t="shared" si="1"/>
        <v>#DIV/0!</v>
      </c>
      <c r="F22" s="9">
        <f>Oktober!F22+B22</f>
        <v>400</v>
      </c>
      <c r="G22" s="9">
        <f>Oktober!G22+C22</f>
        <v>250</v>
      </c>
      <c r="H22" s="11">
        <f t="shared" si="2"/>
        <v>150</v>
      </c>
      <c r="I22" s="12">
        <f t="shared" si="3"/>
        <v>60</v>
      </c>
    </row>
    <row r="23" spans="1:9" ht="15" thickBot="1">
      <c r="A23" s="1" t="str">
        <f>Januar!A23</f>
        <v>Interseite</v>
      </c>
      <c r="B23" s="21"/>
      <c r="C23" s="22"/>
      <c r="D23" s="24">
        <f t="shared" si="0"/>
        <v>0</v>
      </c>
      <c r="E23" s="12" t="e">
        <f t="shared" si="1"/>
        <v>#DIV/0!</v>
      </c>
      <c r="F23" s="9">
        <f>Oktober!F23+B23</f>
        <v>225</v>
      </c>
      <c r="G23" s="9">
        <f>Oktober!G23+C23</f>
        <v>145</v>
      </c>
      <c r="H23" s="11">
        <f t="shared" si="2"/>
        <v>80</v>
      </c>
      <c r="I23" s="12">
        <f t="shared" si="3"/>
        <v>55.172413793103445</v>
      </c>
    </row>
    <row r="24" spans="1:9" ht="15" thickBot="1">
      <c r="A24" s="1" t="str">
        <f>Januar!A24</f>
        <v>Kosten Warenabgabe</v>
      </c>
      <c r="B24" s="21"/>
      <c r="C24" s="22"/>
      <c r="D24" s="24">
        <f t="shared" si="0"/>
        <v>0</v>
      </c>
      <c r="E24" s="12" t="e">
        <f t="shared" si="1"/>
        <v>#DIV/0!</v>
      </c>
      <c r="F24" s="9">
        <f>Oktober!F24+B24</f>
        <v>195</v>
      </c>
      <c r="G24" s="9">
        <f>Oktober!G24+C24</f>
        <v>150</v>
      </c>
      <c r="H24" s="11">
        <f t="shared" si="2"/>
        <v>45</v>
      </c>
      <c r="I24" s="12">
        <f t="shared" si="3"/>
        <v>30</v>
      </c>
    </row>
    <row r="25" spans="1:9" ht="15" thickBot="1">
      <c r="A25" s="1" t="str">
        <f>Januar!A25</f>
        <v>Abschreibungen</v>
      </c>
      <c r="B25" s="21"/>
      <c r="C25" s="22"/>
      <c r="D25" s="24">
        <f t="shared" si="0"/>
        <v>0</v>
      </c>
      <c r="E25" s="12" t="e">
        <f t="shared" si="1"/>
        <v>#DIV/0!</v>
      </c>
      <c r="F25" s="9">
        <f>Oktober!F25+B25</f>
        <v>500</v>
      </c>
      <c r="G25" s="9">
        <f>Oktober!G25+C25</f>
        <v>250</v>
      </c>
      <c r="H25" s="11">
        <f t="shared" si="2"/>
        <v>250</v>
      </c>
      <c r="I25" s="12">
        <f t="shared" si="3"/>
        <v>100</v>
      </c>
    </row>
    <row r="26" spans="1:9" ht="21.75" thickBot="1">
      <c r="A26" s="1" t="str">
        <f>Januar!A26</f>
        <v>Reparatur/Instandhaltung</v>
      </c>
      <c r="B26" s="21"/>
      <c r="C26" s="22"/>
      <c r="D26" s="24">
        <f t="shared" si="0"/>
        <v>0</v>
      </c>
      <c r="E26" s="12" t="e">
        <f t="shared" si="1"/>
        <v>#DIV/0!</v>
      </c>
      <c r="F26" s="9">
        <f>Oktober!F26+B26</f>
        <v>525</v>
      </c>
      <c r="G26" s="9">
        <f>Oktober!G26+C26</f>
        <v>200</v>
      </c>
      <c r="H26" s="11">
        <f t="shared" si="2"/>
        <v>325</v>
      </c>
      <c r="I26" s="12">
        <f t="shared" si="3"/>
        <v>162.5</v>
      </c>
    </row>
    <row r="27" spans="1:9" ht="15" thickBot="1">
      <c r="A27" s="1" t="str">
        <f>Januar!A27</f>
        <v>sonstige Kosten</v>
      </c>
      <c r="B27" s="21"/>
      <c r="C27" s="22"/>
      <c r="D27" s="24">
        <f t="shared" si="0"/>
        <v>0</v>
      </c>
      <c r="E27" s="12" t="e">
        <f t="shared" si="1"/>
        <v>#DIV/0!</v>
      </c>
      <c r="F27" s="9">
        <f>Oktober!F27+B27</f>
        <v>500</v>
      </c>
      <c r="G27" s="9">
        <f>Oktober!G27+C27</f>
        <v>450</v>
      </c>
      <c r="H27" s="11">
        <f t="shared" si="2"/>
        <v>50</v>
      </c>
      <c r="I27" s="12">
        <f t="shared" si="3"/>
        <v>11.111111111111111</v>
      </c>
    </row>
    <row r="28" spans="1:9" ht="15" thickBot="1">
      <c r="A28" s="7" t="str">
        <f>Januar!A28</f>
        <v>Gesamtkosten</v>
      </c>
      <c r="B28" s="25">
        <f>SUM(B15:B27)</f>
        <v>0</v>
      </c>
      <c r="C28" s="25">
        <f>SUM(C15:C27)</f>
        <v>0</v>
      </c>
      <c r="D28" s="26">
        <f t="shared" si="0"/>
        <v>0</v>
      </c>
      <c r="E28" s="27" t="e">
        <f t="shared" si="1"/>
        <v>#DIV/0!</v>
      </c>
      <c r="F28" s="10">
        <f>SUM(F15:F27)</f>
        <v>5895</v>
      </c>
      <c r="G28" s="10">
        <f>SUM(G15:G27)</f>
        <v>2440</v>
      </c>
      <c r="H28" s="28">
        <f t="shared" si="2"/>
        <v>3455</v>
      </c>
      <c r="I28" s="27">
        <f t="shared" si="3"/>
        <v>141.59836065573771</v>
      </c>
    </row>
    <row r="29" spans="1:9" ht="15" thickBot="1">
      <c r="A29" s="7" t="str">
        <f>Januar!A29</f>
        <v>Betriebsergebnis</v>
      </c>
      <c r="B29" s="25">
        <f>B14-B28</f>
        <v>0</v>
      </c>
      <c r="C29" s="25">
        <f>C14-C28</f>
        <v>0</v>
      </c>
      <c r="D29" s="26">
        <f t="shared" si="0"/>
        <v>0</v>
      </c>
      <c r="E29" s="27" t="e">
        <f t="shared" si="1"/>
        <v>#DIV/0!</v>
      </c>
      <c r="F29" s="10">
        <f>F14-F28</f>
        <v>-395</v>
      </c>
      <c r="G29" s="10">
        <f>G14-G28</f>
        <v>2060</v>
      </c>
      <c r="H29" s="28">
        <f>F29-G29</f>
        <v>-2455</v>
      </c>
      <c r="I29" s="27">
        <f>H29*100/G29</f>
        <v>-119.1747572815534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Layout" workbookViewId="0">
      <selection activeCell="A8" sqref="A8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tr">
        <f>Januar!D1</f>
        <v>Max Mustermann, Musterweg 12, 45456 Musterstadt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38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Dezember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tr">
        <f>Januar!A7</f>
        <v>Umsatzerlöse</v>
      </c>
      <c r="B7" s="21"/>
      <c r="C7" s="22"/>
      <c r="D7" s="23">
        <f>B7-C7</f>
        <v>0</v>
      </c>
      <c r="E7" s="13" t="e">
        <f>D7*100/C7</f>
        <v>#DIV/0!</v>
      </c>
      <c r="F7" s="9">
        <f>November!F7+B7</f>
        <v>5500</v>
      </c>
      <c r="G7" s="9">
        <f>November!G7+C7</f>
        <v>4500</v>
      </c>
      <c r="H7" s="14">
        <f>F7-G7</f>
        <v>1000</v>
      </c>
      <c r="I7" s="13">
        <f>H7*100/G7</f>
        <v>22.222222222222221</v>
      </c>
    </row>
    <row r="8" spans="1:9" ht="22.5" customHeight="1" thickBot="1">
      <c r="A8" s="1" t="str">
        <f>Januar!A8</f>
        <v>Bestandsveränderung</v>
      </c>
      <c r="B8" s="21"/>
      <c r="C8" s="22"/>
      <c r="D8" s="24">
        <f t="shared" ref="D8:D29" si="0">B8-C8</f>
        <v>0</v>
      </c>
      <c r="E8" s="12" t="e">
        <f t="shared" ref="E8:E29" si="1">D8*100/C8</f>
        <v>#DIV/0!</v>
      </c>
      <c r="F8" s="9">
        <f>November!F8+B8</f>
        <v>0</v>
      </c>
      <c r="G8" s="9">
        <f>November!G8+C8</f>
        <v>0</v>
      </c>
      <c r="H8" s="11">
        <f t="shared" ref="H8:H28" si="2">F8-G8</f>
        <v>0</v>
      </c>
      <c r="I8" s="12" t="e">
        <f t="shared" ref="I8:I28" si="3">H8*100/G8</f>
        <v>#DIV/0!</v>
      </c>
    </row>
    <row r="9" spans="1:9" ht="24" customHeight="1" thickBot="1">
      <c r="A9" s="1" t="str">
        <f>Januar!A9</f>
        <v>aktivierte Eigenleistungen</v>
      </c>
      <c r="B9" s="21"/>
      <c r="C9" s="22"/>
      <c r="D9" s="24">
        <f t="shared" si="0"/>
        <v>0</v>
      </c>
      <c r="E9" s="12" t="e">
        <f t="shared" si="1"/>
        <v>#DIV/0!</v>
      </c>
      <c r="F9" s="9">
        <f>November!F9+B9</f>
        <v>0</v>
      </c>
      <c r="G9" s="9">
        <f>November!G9+C9</f>
        <v>0</v>
      </c>
      <c r="H9" s="11">
        <f t="shared" si="2"/>
        <v>0</v>
      </c>
      <c r="I9" s="12" t="e">
        <f t="shared" si="3"/>
        <v>#DIV/0!</v>
      </c>
    </row>
    <row r="10" spans="1:9" ht="15" thickBot="1">
      <c r="A10" s="7" t="str">
        <f>Januar!A10</f>
        <v>Gesamtleistung</v>
      </c>
      <c r="B10" s="25">
        <f>B7+B8-B9</f>
        <v>0</v>
      </c>
      <c r="C10" s="25">
        <f>SUM(C7:C9)</f>
        <v>0</v>
      </c>
      <c r="D10" s="26">
        <f t="shared" si="0"/>
        <v>0</v>
      </c>
      <c r="E10" s="27" t="e">
        <f t="shared" si="1"/>
        <v>#DIV/0!</v>
      </c>
      <c r="F10" s="10">
        <f>F7+F8-F9</f>
        <v>5500</v>
      </c>
      <c r="G10" s="10">
        <f>G7+G8-G9</f>
        <v>4500</v>
      </c>
      <c r="H10" s="28">
        <f t="shared" si="2"/>
        <v>1000</v>
      </c>
      <c r="I10" s="27">
        <f t="shared" si="3"/>
        <v>22.222222222222221</v>
      </c>
    </row>
    <row r="11" spans="1:9" ht="21.75" thickBot="1">
      <c r="A11" s="1" t="str">
        <f>Januar!A11</f>
        <v>Material / Warenverbrauch</v>
      </c>
      <c r="B11" s="21"/>
      <c r="C11" s="22"/>
      <c r="D11" s="24">
        <f t="shared" si="0"/>
        <v>0</v>
      </c>
      <c r="E11" s="12" t="e">
        <f t="shared" si="1"/>
        <v>#DIV/0!</v>
      </c>
      <c r="F11" s="9">
        <f>November!F11+B11</f>
        <v>0</v>
      </c>
      <c r="G11" s="9">
        <f>November!G11+C11</f>
        <v>0</v>
      </c>
      <c r="H11" s="11">
        <f t="shared" si="2"/>
        <v>0</v>
      </c>
      <c r="I11" s="12" t="e">
        <f t="shared" si="3"/>
        <v>#DIV/0!</v>
      </c>
    </row>
    <row r="12" spans="1:9" ht="15" thickBot="1">
      <c r="A12" s="8" t="str">
        <f>Januar!A12</f>
        <v>Rohertrag</v>
      </c>
      <c r="B12" s="25">
        <f>B10-B11</f>
        <v>0</v>
      </c>
      <c r="C12" s="25">
        <f>C10-C11</f>
        <v>0</v>
      </c>
      <c r="D12" s="26">
        <f t="shared" si="0"/>
        <v>0</v>
      </c>
      <c r="E12" s="27" t="e">
        <f t="shared" si="1"/>
        <v>#DIV/0!</v>
      </c>
      <c r="F12" s="10">
        <f>F10-F11</f>
        <v>5500</v>
      </c>
      <c r="G12" s="10">
        <f>G10-G11</f>
        <v>4500</v>
      </c>
      <c r="H12" s="28">
        <f t="shared" si="2"/>
        <v>1000</v>
      </c>
      <c r="I12" s="27">
        <f t="shared" si="3"/>
        <v>22.222222222222221</v>
      </c>
    </row>
    <row r="13" spans="1:9" ht="21.75" thickBot="1">
      <c r="A13" s="1" t="str">
        <f>Januar!A13</f>
        <v>Sonstige betriebliche Erlöse</v>
      </c>
      <c r="B13" s="21"/>
      <c r="C13" s="22"/>
      <c r="D13" s="24">
        <f t="shared" si="0"/>
        <v>0</v>
      </c>
      <c r="E13" s="12" t="e">
        <f t="shared" si="1"/>
        <v>#DIV/0!</v>
      </c>
      <c r="F13" s="9">
        <f>November!F13+B13</f>
        <v>0</v>
      </c>
      <c r="G13" s="9">
        <f>November!G13+C13</f>
        <v>0</v>
      </c>
      <c r="H13" s="11">
        <f t="shared" si="2"/>
        <v>0</v>
      </c>
      <c r="I13" s="12" t="e">
        <f t="shared" si="3"/>
        <v>#DIV/0!</v>
      </c>
    </row>
    <row r="14" spans="1:9" ht="21.75" thickBot="1">
      <c r="A14" s="8" t="str">
        <f>Januar!A14</f>
        <v>Betrieblicher Rohertrag</v>
      </c>
      <c r="B14" s="25">
        <f>B13+B12</f>
        <v>0</v>
      </c>
      <c r="C14" s="25">
        <f>C13+C12</f>
        <v>0</v>
      </c>
      <c r="D14" s="26">
        <f t="shared" si="0"/>
        <v>0</v>
      </c>
      <c r="E14" s="27" t="e">
        <f t="shared" si="1"/>
        <v>#DIV/0!</v>
      </c>
      <c r="F14" s="10">
        <f>F12+F13</f>
        <v>5500</v>
      </c>
      <c r="G14" s="10">
        <f>G12+G13</f>
        <v>4500</v>
      </c>
      <c r="H14" s="28">
        <f t="shared" si="2"/>
        <v>1000</v>
      </c>
      <c r="I14" s="27">
        <f t="shared" si="3"/>
        <v>22.222222222222221</v>
      </c>
    </row>
    <row r="15" spans="1:9" ht="15" thickBot="1">
      <c r="A15" s="1" t="str">
        <f>Januar!A15</f>
        <v>Personalkosten</v>
      </c>
      <c r="B15" s="21"/>
      <c r="C15" s="22"/>
      <c r="D15" s="24">
        <f t="shared" si="0"/>
        <v>0</v>
      </c>
      <c r="E15" s="12" t="e">
        <f t="shared" si="1"/>
        <v>#DIV/0!</v>
      </c>
      <c r="F15" s="9">
        <f>November!F15+B15</f>
        <v>900</v>
      </c>
      <c r="G15" s="9">
        <f>November!G15+C15</f>
        <v>0</v>
      </c>
      <c r="H15" s="11">
        <f t="shared" si="2"/>
        <v>900</v>
      </c>
      <c r="I15" s="12" t="e">
        <f t="shared" si="3"/>
        <v>#DIV/0!</v>
      </c>
    </row>
    <row r="16" spans="1:9" ht="15" thickBot="1">
      <c r="A16" s="1" t="str">
        <f>Januar!A16</f>
        <v>Raumkosten</v>
      </c>
      <c r="B16" s="21"/>
      <c r="C16" s="22"/>
      <c r="D16" s="24">
        <f t="shared" si="0"/>
        <v>0</v>
      </c>
      <c r="E16" s="12" t="e">
        <f t="shared" si="1"/>
        <v>#DIV/0!</v>
      </c>
      <c r="F16" s="9">
        <f>November!F16+B16</f>
        <v>500</v>
      </c>
      <c r="G16" s="9">
        <f>November!G16+C16</f>
        <v>0</v>
      </c>
      <c r="H16" s="11">
        <f t="shared" si="2"/>
        <v>500</v>
      </c>
      <c r="I16" s="12" t="e">
        <f t="shared" si="3"/>
        <v>#DIV/0!</v>
      </c>
    </row>
    <row r="17" spans="1:9" ht="15" thickBot="1">
      <c r="A17" s="1" t="str">
        <f>Januar!A17</f>
        <v>Betriebliche Steuern</v>
      </c>
      <c r="B17" s="21"/>
      <c r="C17" s="22"/>
      <c r="D17" s="24">
        <f t="shared" si="0"/>
        <v>0</v>
      </c>
      <c r="E17" s="12" t="e">
        <f t="shared" si="1"/>
        <v>#DIV/0!</v>
      </c>
      <c r="F17" s="9">
        <f>November!F17+B17</f>
        <v>300</v>
      </c>
      <c r="G17" s="9">
        <f>November!G17+C17</f>
        <v>0</v>
      </c>
      <c r="H17" s="11">
        <f t="shared" si="2"/>
        <v>300</v>
      </c>
      <c r="I17" s="12" t="e">
        <f t="shared" si="3"/>
        <v>#DIV/0!</v>
      </c>
    </row>
    <row r="18" spans="1:9" ht="21.75" thickBot="1">
      <c r="A18" s="1" t="str">
        <f>Januar!A18</f>
        <v>Versicherungen/Beiträge</v>
      </c>
      <c r="B18" s="21"/>
      <c r="C18" s="22"/>
      <c r="D18" s="24">
        <f t="shared" si="0"/>
        <v>0</v>
      </c>
      <c r="E18" s="12" t="e">
        <f t="shared" si="1"/>
        <v>#DIV/0!</v>
      </c>
      <c r="F18" s="9">
        <f>November!F18+B18</f>
        <v>650</v>
      </c>
      <c r="G18" s="9">
        <f>November!G18+C18</f>
        <v>200</v>
      </c>
      <c r="H18" s="11">
        <f t="shared" si="2"/>
        <v>450</v>
      </c>
      <c r="I18" s="12">
        <f t="shared" si="3"/>
        <v>225</v>
      </c>
    </row>
    <row r="19" spans="1:9" ht="15" thickBot="1">
      <c r="A19" s="1" t="str">
        <f>Januar!A19</f>
        <v>Telefonkosten</v>
      </c>
      <c r="B19" s="21"/>
      <c r="C19" s="22"/>
      <c r="D19" s="24">
        <f t="shared" si="0"/>
        <v>0</v>
      </c>
      <c r="E19" s="12" t="e">
        <f t="shared" si="1"/>
        <v>#DIV/0!</v>
      </c>
      <c r="F19" s="9">
        <f>November!F19+B19</f>
        <v>450</v>
      </c>
      <c r="G19" s="9">
        <f>November!G19+C19</f>
        <v>300</v>
      </c>
      <c r="H19" s="11">
        <f t="shared" si="2"/>
        <v>150</v>
      </c>
      <c r="I19" s="12">
        <f t="shared" si="3"/>
        <v>50</v>
      </c>
    </row>
    <row r="20" spans="1:9" ht="15" thickBot="1">
      <c r="A20" s="1" t="str">
        <f>Januar!A20</f>
        <v>Fahrzeugkosten</v>
      </c>
      <c r="B20" s="21"/>
      <c r="C20" s="22"/>
      <c r="D20" s="24">
        <f t="shared" si="0"/>
        <v>0</v>
      </c>
      <c r="E20" s="12" t="e">
        <f t="shared" si="1"/>
        <v>#DIV/0!</v>
      </c>
      <c r="F20" s="9">
        <f>November!F20+B20</f>
        <v>500</v>
      </c>
      <c r="G20" s="9">
        <f>November!G20+C20</f>
        <v>350</v>
      </c>
      <c r="H20" s="11">
        <f t="shared" si="2"/>
        <v>150</v>
      </c>
      <c r="I20" s="12">
        <f t="shared" si="3"/>
        <v>42.857142857142854</v>
      </c>
    </row>
    <row r="21" spans="1:9" ht="15" thickBot="1">
      <c r="A21" s="1" t="str">
        <f>Januar!A21</f>
        <v>Reisekosten</v>
      </c>
      <c r="B21" s="21"/>
      <c r="C21" s="22"/>
      <c r="D21" s="24">
        <f t="shared" si="0"/>
        <v>0</v>
      </c>
      <c r="E21" s="12" t="e">
        <f t="shared" si="1"/>
        <v>#DIV/0!</v>
      </c>
      <c r="F21" s="9">
        <f>November!F21+B21</f>
        <v>250</v>
      </c>
      <c r="G21" s="9">
        <f>November!G21+C21</f>
        <v>145</v>
      </c>
      <c r="H21" s="11">
        <f t="shared" si="2"/>
        <v>105</v>
      </c>
      <c r="I21" s="12">
        <f t="shared" si="3"/>
        <v>72.41379310344827</v>
      </c>
    </row>
    <row r="22" spans="1:9" ht="15" thickBot="1">
      <c r="A22" s="1" t="str">
        <f>Januar!A22</f>
        <v>Werbung</v>
      </c>
      <c r="B22" s="21"/>
      <c r="C22" s="22"/>
      <c r="D22" s="24">
        <f t="shared" si="0"/>
        <v>0</v>
      </c>
      <c r="E22" s="12" t="e">
        <f t="shared" si="1"/>
        <v>#DIV/0!</v>
      </c>
      <c r="F22" s="9">
        <f>November!F22+B22</f>
        <v>400</v>
      </c>
      <c r="G22" s="9">
        <f>November!G22+C22</f>
        <v>250</v>
      </c>
      <c r="H22" s="11">
        <f t="shared" si="2"/>
        <v>150</v>
      </c>
      <c r="I22" s="12">
        <f t="shared" si="3"/>
        <v>60</v>
      </c>
    </row>
    <row r="23" spans="1:9" ht="15" thickBot="1">
      <c r="A23" s="1" t="str">
        <f>Januar!A23</f>
        <v>Interseite</v>
      </c>
      <c r="B23" s="21"/>
      <c r="C23" s="22"/>
      <c r="D23" s="24">
        <f t="shared" si="0"/>
        <v>0</v>
      </c>
      <c r="E23" s="12" t="e">
        <f t="shared" si="1"/>
        <v>#DIV/0!</v>
      </c>
      <c r="F23" s="9">
        <f>November!F23+B23</f>
        <v>225</v>
      </c>
      <c r="G23" s="9">
        <f>November!G23+C23</f>
        <v>145</v>
      </c>
      <c r="H23" s="11">
        <f t="shared" si="2"/>
        <v>80</v>
      </c>
      <c r="I23" s="12">
        <f t="shared" si="3"/>
        <v>55.172413793103445</v>
      </c>
    </row>
    <row r="24" spans="1:9" ht="15" thickBot="1">
      <c r="A24" s="1" t="str">
        <f>Januar!A24</f>
        <v>Kosten Warenabgabe</v>
      </c>
      <c r="B24" s="21"/>
      <c r="C24" s="22"/>
      <c r="D24" s="24">
        <f t="shared" si="0"/>
        <v>0</v>
      </c>
      <c r="E24" s="12" t="e">
        <f t="shared" si="1"/>
        <v>#DIV/0!</v>
      </c>
      <c r="F24" s="9">
        <f>November!F24+B24</f>
        <v>195</v>
      </c>
      <c r="G24" s="9">
        <f>November!G24+C24</f>
        <v>150</v>
      </c>
      <c r="H24" s="11">
        <f t="shared" si="2"/>
        <v>45</v>
      </c>
      <c r="I24" s="12">
        <f t="shared" si="3"/>
        <v>30</v>
      </c>
    </row>
    <row r="25" spans="1:9" ht="15" thickBot="1">
      <c r="A25" s="1" t="str">
        <f>Januar!A25</f>
        <v>Abschreibungen</v>
      </c>
      <c r="B25" s="21"/>
      <c r="C25" s="22"/>
      <c r="D25" s="24">
        <f t="shared" si="0"/>
        <v>0</v>
      </c>
      <c r="E25" s="12" t="e">
        <f t="shared" si="1"/>
        <v>#DIV/0!</v>
      </c>
      <c r="F25" s="9">
        <f>November!F25+B25</f>
        <v>500</v>
      </c>
      <c r="G25" s="9">
        <f>November!G25+C25</f>
        <v>250</v>
      </c>
      <c r="H25" s="11">
        <f t="shared" si="2"/>
        <v>250</v>
      </c>
      <c r="I25" s="12">
        <f t="shared" si="3"/>
        <v>100</v>
      </c>
    </row>
    <row r="26" spans="1:9" ht="21.75" thickBot="1">
      <c r="A26" s="1" t="str">
        <f>Januar!A26</f>
        <v>Reparatur/Instandhaltung</v>
      </c>
      <c r="B26" s="21"/>
      <c r="C26" s="22"/>
      <c r="D26" s="24">
        <f t="shared" si="0"/>
        <v>0</v>
      </c>
      <c r="E26" s="12" t="e">
        <f t="shared" si="1"/>
        <v>#DIV/0!</v>
      </c>
      <c r="F26" s="9">
        <f>November!F26+B26</f>
        <v>525</v>
      </c>
      <c r="G26" s="9">
        <f>November!G26+C26</f>
        <v>200</v>
      </c>
      <c r="H26" s="11">
        <f t="shared" si="2"/>
        <v>325</v>
      </c>
      <c r="I26" s="12">
        <f t="shared" si="3"/>
        <v>162.5</v>
      </c>
    </row>
    <row r="27" spans="1:9" ht="15" thickBot="1">
      <c r="A27" s="1" t="str">
        <f>Januar!A27</f>
        <v>sonstige Kosten</v>
      </c>
      <c r="B27" s="21"/>
      <c r="C27" s="22"/>
      <c r="D27" s="24">
        <f t="shared" si="0"/>
        <v>0</v>
      </c>
      <c r="E27" s="12" t="e">
        <f t="shared" si="1"/>
        <v>#DIV/0!</v>
      </c>
      <c r="F27" s="9">
        <f>November!F27+B27</f>
        <v>500</v>
      </c>
      <c r="G27" s="9">
        <f>November!G27+C27</f>
        <v>450</v>
      </c>
      <c r="H27" s="11">
        <f t="shared" si="2"/>
        <v>50</v>
      </c>
      <c r="I27" s="12">
        <f t="shared" si="3"/>
        <v>11.111111111111111</v>
      </c>
    </row>
    <row r="28" spans="1:9" ht="15" thickBot="1">
      <c r="A28" s="7" t="str">
        <f>Januar!A28</f>
        <v>Gesamtkosten</v>
      </c>
      <c r="B28" s="25">
        <f>SUM(B15:B27)</f>
        <v>0</v>
      </c>
      <c r="C28" s="25">
        <f>SUM(C15:C27)</f>
        <v>0</v>
      </c>
      <c r="D28" s="26">
        <f t="shared" si="0"/>
        <v>0</v>
      </c>
      <c r="E28" s="27" t="e">
        <f t="shared" si="1"/>
        <v>#DIV/0!</v>
      </c>
      <c r="F28" s="10">
        <f>SUM(F15:F27)</f>
        <v>5895</v>
      </c>
      <c r="G28" s="10">
        <f>SUM(G15:G27)</f>
        <v>2440</v>
      </c>
      <c r="H28" s="28">
        <f t="shared" si="2"/>
        <v>3455</v>
      </c>
      <c r="I28" s="27">
        <f t="shared" si="3"/>
        <v>141.59836065573771</v>
      </c>
    </row>
    <row r="29" spans="1:9" ht="15" thickBot="1">
      <c r="A29" s="7" t="str">
        <f>Januar!A29</f>
        <v>Betriebsergebnis</v>
      </c>
      <c r="B29" s="25">
        <f>B14-B28</f>
        <v>0</v>
      </c>
      <c r="C29" s="25">
        <f>C14-C28</f>
        <v>0</v>
      </c>
      <c r="D29" s="26">
        <f t="shared" si="0"/>
        <v>0</v>
      </c>
      <c r="E29" s="27" t="e">
        <f t="shared" si="1"/>
        <v>#DIV/0!</v>
      </c>
      <c r="F29" s="10">
        <f>F14-F28</f>
        <v>-395</v>
      </c>
      <c r="G29" s="10">
        <f>G14-G28</f>
        <v>2060</v>
      </c>
      <c r="H29" s="28">
        <f>F29-G29</f>
        <v>-2455</v>
      </c>
      <c r="I29" s="27">
        <f>H29*100/G29</f>
        <v>-119.1747572815534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showGridLines="0" tabSelected="1" view="pageLayout" workbookViewId="0">
      <selection activeCell="E15" sqref="E15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tr">
        <f>Januar!D1</f>
        <v>Max Mustermann, Musterweg 12, 45456 Musterstadt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28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Februar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tr">
        <f>Januar!A7</f>
        <v>Umsatzerlöse</v>
      </c>
      <c r="B7" s="21">
        <v>3000</v>
      </c>
      <c r="C7" s="22">
        <v>2500</v>
      </c>
      <c r="D7" s="23">
        <f>B7-C7</f>
        <v>500</v>
      </c>
      <c r="E7" s="13">
        <f>IF(C7=0,"-",D7*100/C7)</f>
        <v>20</v>
      </c>
      <c r="F7" s="9">
        <f>Januar!F7+B7</f>
        <v>5500</v>
      </c>
      <c r="G7" s="9">
        <f>Januar!G7+C7</f>
        <v>4500</v>
      </c>
      <c r="H7" s="14">
        <f>F7-G7</f>
        <v>1000</v>
      </c>
      <c r="I7" s="13">
        <f>IF(G7=0,"-",H7*100/G7)</f>
        <v>22.222222222222221</v>
      </c>
    </row>
    <row r="8" spans="1:9" ht="22.5" customHeight="1" thickBot="1">
      <c r="A8" s="1" t="str">
        <f>Januar!A8</f>
        <v>Bestandsveränderung</v>
      </c>
      <c r="B8" s="21"/>
      <c r="C8" s="22"/>
      <c r="D8" s="24">
        <f t="shared" ref="D8:D29" si="0">B8-C8</f>
        <v>0</v>
      </c>
      <c r="E8" s="13" t="str">
        <f t="shared" ref="E8:E9" si="1">IF(C8=0,"-",D8*100/C8)</f>
        <v>-</v>
      </c>
      <c r="F8" s="9">
        <f>Januar!F8+B8</f>
        <v>0</v>
      </c>
      <c r="G8" s="9">
        <f>Januar!G8+C8</f>
        <v>0</v>
      </c>
      <c r="H8" s="11">
        <f t="shared" ref="H8:H28" si="2">F8-G8</f>
        <v>0</v>
      </c>
      <c r="I8" s="13" t="str">
        <f>IF(G8=0,"-",H8*100/G8)</f>
        <v>-</v>
      </c>
    </row>
    <row r="9" spans="1:9" ht="24" customHeight="1" thickBot="1">
      <c r="A9" s="1" t="str">
        <f>Januar!A9</f>
        <v>aktivierte Eigenleistungen</v>
      </c>
      <c r="B9" s="21"/>
      <c r="C9" s="22"/>
      <c r="D9" s="24">
        <f t="shared" si="0"/>
        <v>0</v>
      </c>
      <c r="E9" s="13" t="str">
        <f t="shared" si="1"/>
        <v>-</v>
      </c>
      <c r="F9" s="9">
        <f>Januar!F9+B9</f>
        <v>0</v>
      </c>
      <c r="G9" s="9">
        <f>Januar!G9+C9</f>
        <v>0</v>
      </c>
      <c r="H9" s="11">
        <f t="shared" si="2"/>
        <v>0</v>
      </c>
      <c r="I9" s="13" t="str">
        <f>IF(G9=0,"-",H9*100/G9)</f>
        <v>-</v>
      </c>
    </row>
    <row r="10" spans="1:9" ht="15" thickBot="1">
      <c r="A10" s="7" t="str">
        <f>Januar!A10</f>
        <v>Gesamtleistung</v>
      </c>
      <c r="B10" s="25">
        <f>B7+B8-B9</f>
        <v>3000</v>
      </c>
      <c r="C10" s="25">
        <f>SUM(C7:C9)</f>
        <v>2500</v>
      </c>
      <c r="D10" s="26">
        <f t="shared" si="0"/>
        <v>500</v>
      </c>
      <c r="E10" s="27">
        <f t="shared" ref="E10:E29" si="3">D10*100/C10</f>
        <v>20</v>
      </c>
      <c r="F10" s="10">
        <f>F7+F8-F9</f>
        <v>5500</v>
      </c>
      <c r="G10" s="10">
        <f>G7+G8-G9</f>
        <v>4500</v>
      </c>
      <c r="H10" s="28">
        <f t="shared" si="2"/>
        <v>1000</v>
      </c>
      <c r="I10" s="27">
        <f t="shared" ref="I10:I28" si="4">H10*100/G10</f>
        <v>22.222222222222221</v>
      </c>
    </row>
    <row r="11" spans="1:9" ht="23.25" customHeight="1" thickBot="1">
      <c r="A11" s="1" t="str">
        <f>Januar!A11</f>
        <v>Material / Warenverbrauch</v>
      </c>
      <c r="B11" s="21"/>
      <c r="C11" s="22"/>
      <c r="D11" s="24">
        <f t="shared" si="0"/>
        <v>0</v>
      </c>
      <c r="E11" s="13" t="str">
        <f>IF(C11=0,"-",D11*100/C11)</f>
        <v>-</v>
      </c>
      <c r="F11" s="9">
        <f>Januar!F11+B11</f>
        <v>0</v>
      </c>
      <c r="G11" s="9">
        <f>Januar!G11+C11</f>
        <v>0</v>
      </c>
      <c r="H11" s="11">
        <f t="shared" si="2"/>
        <v>0</v>
      </c>
      <c r="I11" s="13" t="str">
        <f>IF(G11=0,"-",H11*100/G11)</f>
        <v>-</v>
      </c>
    </row>
    <row r="12" spans="1:9" ht="15" thickBot="1">
      <c r="A12" s="8" t="str">
        <f>Januar!A12</f>
        <v>Rohertrag</v>
      </c>
      <c r="B12" s="25">
        <f>B10-B11</f>
        <v>3000</v>
      </c>
      <c r="C12" s="25">
        <f>C10-C11</f>
        <v>2500</v>
      </c>
      <c r="D12" s="26">
        <f t="shared" si="0"/>
        <v>500</v>
      </c>
      <c r="E12" s="27">
        <f t="shared" si="3"/>
        <v>20</v>
      </c>
      <c r="F12" s="10">
        <f>F10-F11</f>
        <v>5500</v>
      </c>
      <c r="G12" s="10">
        <f>G10-G11</f>
        <v>4500</v>
      </c>
      <c r="H12" s="28">
        <f t="shared" si="2"/>
        <v>1000</v>
      </c>
      <c r="I12" s="27">
        <f t="shared" si="4"/>
        <v>22.222222222222221</v>
      </c>
    </row>
    <row r="13" spans="1:9" ht="21.75" customHeight="1" thickBot="1">
      <c r="A13" s="1" t="str">
        <f>Januar!A13</f>
        <v>Sonstige betriebliche Erlöse</v>
      </c>
      <c r="B13" s="21"/>
      <c r="C13" s="22"/>
      <c r="D13" s="24">
        <f t="shared" si="0"/>
        <v>0</v>
      </c>
      <c r="E13" s="13" t="str">
        <f>IF(C13=0,"-",D13*100/C13)</f>
        <v>-</v>
      </c>
      <c r="F13" s="9">
        <f>Januar!F13+B13</f>
        <v>0</v>
      </c>
      <c r="G13" s="9">
        <f>Januar!G13+C13</f>
        <v>0</v>
      </c>
      <c r="H13" s="11">
        <f t="shared" si="2"/>
        <v>0</v>
      </c>
      <c r="I13" s="13" t="str">
        <f>IF(G13=0,"-",H13*100/G13)</f>
        <v>-</v>
      </c>
    </row>
    <row r="14" spans="1:9" ht="21.75" thickBot="1">
      <c r="A14" s="8" t="str">
        <f>Januar!A14</f>
        <v>Betrieblicher Rohertrag</v>
      </c>
      <c r="B14" s="25">
        <f>B13+B12</f>
        <v>3000</v>
      </c>
      <c r="C14" s="25">
        <f>C13+C12</f>
        <v>2500</v>
      </c>
      <c r="D14" s="26">
        <f t="shared" si="0"/>
        <v>500</v>
      </c>
      <c r="E14" s="27">
        <f t="shared" si="3"/>
        <v>20</v>
      </c>
      <c r="F14" s="10">
        <f>F12+F13</f>
        <v>5500</v>
      </c>
      <c r="G14" s="10">
        <f>G12+G13</f>
        <v>4500</v>
      </c>
      <c r="H14" s="28">
        <f t="shared" si="2"/>
        <v>1000</v>
      </c>
      <c r="I14" s="27">
        <f t="shared" si="4"/>
        <v>22.222222222222221</v>
      </c>
    </row>
    <row r="15" spans="1:9" ht="15" thickBot="1">
      <c r="A15" s="1" t="str">
        <f>Januar!A15</f>
        <v>Personalkosten</v>
      </c>
      <c r="B15" s="21">
        <v>450</v>
      </c>
      <c r="C15" s="22">
        <v>0</v>
      </c>
      <c r="D15" s="24">
        <f t="shared" si="0"/>
        <v>450</v>
      </c>
      <c r="E15" s="13" t="str">
        <f t="shared" ref="E15:E27" si="5">IF(C15=0,"-",D15*100/C15)</f>
        <v>-</v>
      </c>
      <c r="F15" s="9">
        <f>Januar!F15+B15</f>
        <v>900</v>
      </c>
      <c r="G15" s="9">
        <f>Januar!G15+C15</f>
        <v>0</v>
      </c>
      <c r="H15" s="11">
        <f t="shared" si="2"/>
        <v>900</v>
      </c>
      <c r="I15" s="13" t="str">
        <f t="shared" ref="I15:I27" si="6">IF(G15=0,"-",H15*100/G15)</f>
        <v>-</v>
      </c>
    </row>
    <row r="16" spans="1:9" ht="15" thickBot="1">
      <c r="A16" s="1" t="str">
        <f>Januar!A16</f>
        <v>Raumkosten</v>
      </c>
      <c r="B16" s="21">
        <v>250</v>
      </c>
      <c r="C16" s="22">
        <v>0</v>
      </c>
      <c r="D16" s="24">
        <f t="shared" si="0"/>
        <v>250</v>
      </c>
      <c r="E16" s="13" t="str">
        <f t="shared" si="5"/>
        <v>-</v>
      </c>
      <c r="F16" s="9">
        <f>Januar!F16+B16</f>
        <v>500</v>
      </c>
      <c r="G16" s="9">
        <f>Januar!G16+C16</f>
        <v>0</v>
      </c>
      <c r="H16" s="11">
        <f t="shared" si="2"/>
        <v>500</v>
      </c>
      <c r="I16" s="13" t="str">
        <f t="shared" si="6"/>
        <v>-</v>
      </c>
    </row>
    <row r="17" spans="1:9" ht="15" thickBot="1">
      <c r="A17" s="1" t="str">
        <f>Januar!A17</f>
        <v>Betriebliche Steuern</v>
      </c>
      <c r="B17" s="21">
        <v>300</v>
      </c>
      <c r="C17" s="22">
        <v>0</v>
      </c>
      <c r="D17" s="24">
        <f t="shared" si="0"/>
        <v>300</v>
      </c>
      <c r="E17" s="13" t="str">
        <f t="shared" si="5"/>
        <v>-</v>
      </c>
      <c r="F17" s="9">
        <f>Januar!F17+B17</f>
        <v>300</v>
      </c>
      <c r="G17" s="9">
        <f>Januar!G17+C17</f>
        <v>0</v>
      </c>
      <c r="H17" s="11">
        <f t="shared" si="2"/>
        <v>300</v>
      </c>
      <c r="I17" s="13" t="str">
        <f t="shared" si="6"/>
        <v>-</v>
      </c>
    </row>
    <row r="18" spans="1:9" ht="23.25" customHeight="1" thickBot="1">
      <c r="A18" s="1" t="str">
        <f>Januar!A18</f>
        <v>Versicherungen/Beiträge</v>
      </c>
      <c r="B18" s="21">
        <v>400</v>
      </c>
      <c r="C18" s="22">
        <v>0</v>
      </c>
      <c r="D18" s="24">
        <f t="shared" si="0"/>
        <v>400</v>
      </c>
      <c r="E18" s="13" t="str">
        <f t="shared" si="5"/>
        <v>-</v>
      </c>
      <c r="F18" s="9">
        <f>Januar!F18+B18</f>
        <v>650</v>
      </c>
      <c r="G18" s="9">
        <f>Januar!G18+C18</f>
        <v>200</v>
      </c>
      <c r="H18" s="11">
        <f t="shared" si="2"/>
        <v>450</v>
      </c>
      <c r="I18" s="13">
        <f t="shared" si="6"/>
        <v>225</v>
      </c>
    </row>
    <row r="19" spans="1:9" ht="15" thickBot="1">
      <c r="A19" s="1" t="str">
        <f>Januar!A19</f>
        <v>Telefonkosten</v>
      </c>
      <c r="B19" s="21">
        <v>200</v>
      </c>
      <c r="C19" s="22">
        <v>100</v>
      </c>
      <c r="D19" s="24">
        <f t="shared" si="0"/>
        <v>100</v>
      </c>
      <c r="E19" s="13">
        <f t="shared" si="5"/>
        <v>100</v>
      </c>
      <c r="F19" s="9">
        <f>Januar!F19+B19</f>
        <v>450</v>
      </c>
      <c r="G19" s="9">
        <f>Januar!G19+C19</f>
        <v>300</v>
      </c>
      <c r="H19" s="11">
        <f t="shared" si="2"/>
        <v>150</v>
      </c>
      <c r="I19" s="13">
        <f t="shared" si="6"/>
        <v>50</v>
      </c>
    </row>
    <row r="20" spans="1:9" ht="15" thickBot="1">
      <c r="A20" s="1" t="str">
        <f>Januar!A20</f>
        <v>Fahrzeugkosten</v>
      </c>
      <c r="B20" s="21">
        <v>200</v>
      </c>
      <c r="C20" s="22">
        <v>100</v>
      </c>
      <c r="D20" s="24">
        <f t="shared" si="0"/>
        <v>100</v>
      </c>
      <c r="E20" s="13">
        <f t="shared" si="5"/>
        <v>100</v>
      </c>
      <c r="F20" s="9">
        <f>Januar!F20+B20</f>
        <v>500</v>
      </c>
      <c r="G20" s="9">
        <f>Januar!G20+C20</f>
        <v>350</v>
      </c>
      <c r="H20" s="11">
        <f t="shared" si="2"/>
        <v>150</v>
      </c>
      <c r="I20" s="13">
        <f t="shared" si="6"/>
        <v>42.857142857142854</v>
      </c>
    </row>
    <row r="21" spans="1:9" ht="15" thickBot="1">
      <c r="A21" s="1" t="str">
        <f>Januar!A21</f>
        <v>Reisekosten</v>
      </c>
      <c r="B21" s="21">
        <v>200</v>
      </c>
      <c r="C21" s="22">
        <v>100</v>
      </c>
      <c r="D21" s="24">
        <f t="shared" si="0"/>
        <v>100</v>
      </c>
      <c r="E21" s="13">
        <f t="shared" si="5"/>
        <v>100</v>
      </c>
      <c r="F21" s="9">
        <f>Januar!F21+B21</f>
        <v>250</v>
      </c>
      <c r="G21" s="9">
        <f>Januar!G21+C21</f>
        <v>145</v>
      </c>
      <c r="H21" s="11">
        <f t="shared" si="2"/>
        <v>105</v>
      </c>
      <c r="I21" s="13">
        <f t="shared" si="6"/>
        <v>72.41379310344827</v>
      </c>
    </row>
    <row r="22" spans="1:9" ht="15" thickBot="1">
      <c r="A22" s="1" t="str">
        <f>Januar!A22</f>
        <v>Werbung</v>
      </c>
      <c r="B22" s="21">
        <v>200</v>
      </c>
      <c r="C22" s="22">
        <v>100</v>
      </c>
      <c r="D22" s="24">
        <f t="shared" si="0"/>
        <v>100</v>
      </c>
      <c r="E22" s="13">
        <f t="shared" si="5"/>
        <v>100</v>
      </c>
      <c r="F22" s="9">
        <f>Januar!F22+B22</f>
        <v>400</v>
      </c>
      <c r="G22" s="9">
        <f>Januar!G22+C22</f>
        <v>250</v>
      </c>
      <c r="H22" s="11">
        <f t="shared" si="2"/>
        <v>150</v>
      </c>
      <c r="I22" s="13">
        <f t="shared" si="6"/>
        <v>60</v>
      </c>
    </row>
    <row r="23" spans="1:9" ht="15" thickBot="1">
      <c r="A23" s="1" t="str">
        <f>Januar!A23</f>
        <v>Interseite</v>
      </c>
      <c r="B23" s="21">
        <v>150</v>
      </c>
      <c r="C23" s="22">
        <v>100</v>
      </c>
      <c r="D23" s="24">
        <f t="shared" si="0"/>
        <v>50</v>
      </c>
      <c r="E23" s="13">
        <f t="shared" si="5"/>
        <v>50</v>
      </c>
      <c r="F23" s="9">
        <f>Januar!F23+B23</f>
        <v>225</v>
      </c>
      <c r="G23" s="9">
        <f>Januar!G23+C23</f>
        <v>145</v>
      </c>
      <c r="H23" s="11">
        <f t="shared" si="2"/>
        <v>80</v>
      </c>
      <c r="I23" s="13">
        <f t="shared" si="6"/>
        <v>55.172413793103445</v>
      </c>
    </row>
    <row r="24" spans="1:9" ht="15" thickBot="1">
      <c r="A24" s="1" t="str">
        <f>Januar!A24</f>
        <v>Kosten Warenabgabe</v>
      </c>
      <c r="B24" s="21">
        <v>150</v>
      </c>
      <c r="C24" s="22">
        <v>100</v>
      </c>
      <c r="D24" s="24">
        <f t="shared" si="0"/>
        <v>50</v>
      </c>
      <c r="E24" s="13">
        <f t="shared" si="5"/>
        <v>50</v>
      </c>
      <c r="F24" s="9">
        <f>Januar!F24+B24</f>
        <v>195</v>
      </c>
      <c r="G24" s="9">
        <f>Januar!G24+C24</f>
        <v>150</v>
      </c>
      <c r="H24" s="11">
        <f t="shared" si="2"/>
        <v>45</v>
      </c>
      <c r="I24" s="13">
        <f t="shared" si="6"/>
        <v>30</v>
      </c>
    </row>
    <row r="25" spans="1:9" ht="15" thickBot="1">
      <c r="A25" s="1" t="str">
        <f>Januar!A25</f>
        <v>Abschreibungen</v>
      </c>
      <c r="B25" s="21">
        <v>300</v>
      </c>
      <c r="C25" s="22">
        <v>100</v>
      </c>
      <c r="D25" s="24">
        <f t="shared" si="0"/>
        <v>200</v>
      </c>
      <c r="E25" s="13">
        <f t="shared" si="5"/>
        <v>200</v>
      </c>
      <c r="F25" s="9">
        <f>Januar!F25+B25</f>
        <v>500</v>
      </c>
      <c r="G25" s="9">
        <f>Januar!G25+C25</f>
        <v>250</v>
      </c>
      <c r="H25" s="11">
        <f t="shared" si="2"/>
        <v>250</v>
      </c>
      <c r="I25" s="13">
        <f t="shared" si="6"/>
        <v>100</v>
      </c>
    </row>
    <row r="26" spans="1:9" ht="21.75" thickBot="1">
      <c r="A26" s="1" t="str">
        <f>Januar!A26</f>
        <v>Reparatur/Instandhaltung</v>
      </c>
      <c r="B26" s="21">
        <v>400</v>
      </c>
      <c r="C26" s="22">
        <v>100</v>
      </c>
      <c r="D26" s="24">
        <f t="shared" si="0"/>
        <v>300</v>
      </c>
      <c r="E26" s="13">
        <f t="shared" si="5"/>
        <v>300</v>
      </c>
      <c r="F26" s="9">
        <f>Januar!F26+B26</f>
        <v>525</v>
      </c>
      <c r="G26" s="9">
        <f>Januar!G26+C26</f>
        <v>200</v>
      </c>
      <c r="H26" s="11">
        <f t="shared" si="2"/>
        <v>325</v>
      </c>
      <c r="I26" s="13">
        <f t="shared" si="6"/>
        <v>162.5</v>
      </c>
    </row>
    <row r="27" spans="1:9" ht="15" thickBot="1">
      <c r="A27" s="1" t="str">
        <f>Januar!A27</f>
        <v>sonstige Kosten</v>
      </c>
      <c r="B27" s="21"/>
      <c r="C27" s="22"/>
      <c r="D27" s="24">
        <f t="shared" si="0"/>
        <v>0</v>
      </c>
      <c r="E27" s="13" t="str">
        <f t="shared" si="5"/>
        <v>-</v>
      </c>
      <c r="F27" s="9">
        <f>Januar!F27+B27</f>
        <v>500</v>
      </c>
      <c r="G27" s="9">
        <f>Januar!G27+C27</f>
        <v>450</v>
      </c>
      <c r="H27" s="11">
        <f t="shared" si="2"/>
        <v>50</v>
      </c>
      <c r="I27" s="13">
        <f t="shared" si="6"/>
        <v>11.111111111111111</v>
      </c>
    </row>
    <row r="28" spans="1:9" ht="15" thickBot="1">
      <c r="A28" s="7" t="str">
        <f>Januar!A28</f>
        <v>Gesamtkosten</v>
      </c>
      <c r="B28" s="25">
        <f>SUM(B15:B27)</f>
        <v>3200</v>
      </c>
      <c r="C28" s="25">
        <f>SUM(C15:C27)</f>
        <v>800</v>
      </c>
      <c r="D28" s="26">
        <f t="shared" si="0"/>
        <v>2400</v>
      </c>
      <c r="E28" s="27">
        <f t="shared" si="3"/>
        <v>300</v>
      </c>
      <c r="F28" s="10">
        <f>SUM(F15:F27)</f>
        <v>5895</v>
      </c>
      <c r="G28" s="10">
        <f>SUM(G15:G27)</f>
        <v>2440</v>
      </c>
      <c r="H28" s="28">
        <f t="shared" si="2"/>
        <v>3455</v>
      </c>
      <c r="I28" s="27">
        <f t="shared" si="4"/>
        <v>141.59836065573771</v>
      </c>
    </row>
    <row r="29" spans="1:9" ht="15" thickBot="1">
      <c r="A29" s="7" t="str">
        <f>Januar!A29</f>
        <v>Betriebsergebnis</v>
      </c>
      <c r="B29" s="25">
        <f>B14-B28</f>
        <v>-200</v>
      </c>
      <c r="C29" s="25">
        <f>C14-C28</f>
        <v>1700</v>
      </c>
      <c r="D29" s="26">
        <f t="shared" si="0"/>
        <v>-1900</v>
      </c>
      <c r="E29" s="27">
        <f t="shared" si="3"/>
        <v>-111.76470588235294</v>
      </c>
      <c r="F29" s="10">
        <f>F14-F28</f>
        <v>-395</v>
      </c>
      <c r="G29" s="10">
        <f>G14-G28</f>
        <v>2060</v>
      </c>
      <c r="H29" s="28">
        <f>F29-G29</f>
        <v>-2455</v>
      </c>
      <c r="I29" s="27">
        <f>H29*100/G29</f>
        <v>-119.1747572815534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Layout" workbookViewId="0">
      <selection activeCell="E7" sqref="E7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tr">
        <f>Januar!D1</f>
        <v>Max Mustermann, Musterweg 12, 45456 Musterstadt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29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März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tr">
        <f>Januar!A7</f>
        <v>Umsatzerlöse</v>
      </c>
      <c r="B7" s="21"/>
      <c r="C7" s="22"/>
      <c r="D7" s="23">
        <f>B7-C7</f>
        <v>0</v>
      </c>
      <c r="E7" s="13" t="str">
        <f>IF(C7=0,"-",D7*100/C7)</f>
        <v>-</v>
      </c>
      <c r="F7" s="9">
        <f>Februar!F7+B7</f>
        <v>5500</v>
      </c>
      <c r="G7" s="9">
        <f>Februar!G7+C7</f>
        <v>4500</v>
      </c>
      <c r="H7" s="14">
        <f>F7-G7</f>
        <v>1000</v>
      </c>
      <c r="I7" s="13">
        <f>IF(G7=0,"-",H7*100/G7)</f>
        <v>22.222222222222221</v>
      </c>
    </row>
    <row r="8" spans="1:9" ht="22.5" customHeight="1" thickBot="1">
      <c r="A8" s="1" t="str">
        <f>Januar!A8</f>
        <v>Bestandsveränderung</v>
      </c>
      <c r="B8" s="21"/>
      <c r="C8" s="22"/>
      <c r="D8" s="24">
        <f t="shared" ref="D8:D29" si="0">B8-C8</f>
        <v>0</v>
      </c>
      <c r="E8" s="13" t="str">
        <f>IF(C8=0,"-",D8*100/C8)</f>
        <v>-</v>
      </c>
      <c r="F8" s="9">
        <f>Februar!F8+B8</f>
        <v>0</v>
      </c>
      <c r="G8" s="9">
        <f>Februar!G8+C8</f>
        <v>0</v>
      </c>
      <c r="H8" s="11">
        <f t="shared" ref="H8:H28" si="1">F8-G8</f>
        <v>0</v>
      </c>
      <c r="I8" s="13" t="str">
        <f>IF(G8=0,"-",H8*100/G8)</f>
        <v>-</v>
      </c>
    </row>
    <row r="9" spans="1:9" ht="24" customHeight="1" thickBot="1">
      <c r="A9" s="1" t="str">
        <f>Januar!A9</f>
        <v>aktivierte Eigenleistungen</v>
      </c>
      <c r="B9" s="21"/>
      <c r="C9" s="22"/>
      <c r="D9" s="24">
        <f t="shared" si="0"/>
        <v>0</v>
      </c>
      <c r="E9" s="13" t="str">
        <f>IF(C9=0,"-",D9*100/C9)</f>
        <v>-</v>
      </c>
      <c r="F9" s="9">
        <f>Februar!F9+B9</f>
        <v>0</v>
      </c>
      <c r="G9" s="9">
        <f>Februar!G9+C9</f>
        <v>0</v>
      </c>
      <c r="H9" s="11">
        <f t="shared" si="1"/>
        <v>0</v>
      </c>
      <c r="I9" s="13" t="str">
        <f>IF(G9=0,"-",H9*100/G9)</f>
        <v>-</v>
      </c>
    </row>
    <row r="10" spans="1:9" ht="15" thickBot="1">
      <c r="A10" s="7" t="str">
        <f>Januar!A10</f>
        <v>Gesamtleistung</v>
      </c>
      <c r="B10" s="25">
        <f>B7+B8-B9</f>
        <v>0</v>
      </c>
      <c r="C10" s="25">
        <f>SUM(C7:C9)</f>
        <v>0</v>
      </c>
      <c r="D10" s="26">
        <f t="shared" si="0"/>
        <v>0</v>
      </c>
      <c r="E10" s="27" t="e">
        <f t="shared" ref="E10:E29" si="2">D10*100/C10</f>
        <v>#DIV/0!</v>
      </c>
      <c r="F10" s="10">
        <f>F7+F8-F9</f>
        <v>5500</v>
      </c>
      <c r="G10" s="10">
        <f>G7+G8-G9</f>
        <v>4500</v>
      </c>
      <c r="H10" s="28">
        <f t="shared" si="1"/>
        <v>1000</v>
      </c>
      <c r="I10" s="27">
        <f t="shared" ref="I10:I28" si="3">H10*100/G10</f>
        <v>22.222222222222221</v>
      </c>
    </row>
    <row r="11" spans="1:9" ht="21.75" thickBot="1">
      <c r="A11" s="1" t="str">
        <f>Januar!A11</f>
        <v>Material / Warenverbrauch</v>
      </c>
      <c r="B11" s="21"/>
      <c r="C11" s="22"/>
      <c r="D11" s="24">
        <f t="shared" si="0"/>
        <v>0</v>
      </c>
      <c r="E11" s="13" t="str">
        <f>IF(C11=0,"-",D11*100/C11)</f>
        <v>-</v>
      </c>
      <c r="F11" s="9">
        <f>Februar!F11+B11</f>
        <v>0</v>
      </c>
      <c r="G11" s="9">
        <f>Februar!G11+C11</f>
        <v>0</v>
      </c>
      <c r="H11" s="11">
        <f t="shared" si="1"/>
        <v>0</v>
      </c>
      <c r="I11" s="13" t="str">
        <f>IF(G11=0,"-",H11*100/G11)</f>
        <v>-</v>
      </c>
    </row>
    <row r="12" spans="1:9" ht="15" thickBot="1">
      <c r="A12" s="8" t="str">
        <f>Januar!A12</f>
        <v>Rohertrag</v>
      </c>
      <c r="B12" s="25">
        <f>B10-B11</f>
        <v>0</v>
      </c>
      <c r="C12" s="25">
        <f>C10-C11</f>
        <v>0</v>
      </c>
      <c r="D12" s="26">
        <f t="shared" si="0"/>
        <v>0</v>
      </c>
      <c r="E12" s="27" t="e">
        <f t="shared" si="2"/>
        <v>#DIV/0!</v>
      </c>
      <c r="F12" s="10">
        <f>F10-F11</f>
        <v>5500</v>
      </c>
      <c r="G12" s="10">
        <f>G10-G11</f>
        <v>4500</v>
      </c>
      <c r="H12" s="28">
        <f t="shared" si="1"/>
        <v>1000</v>
      </c>
      <c r="I12" s="27">
        <f t="shared" si="3"/>
        <v>22.222222222222221</v>
      </c>
    </row>
    <row r="13" spans="1:9" ht="21.75" thickBot="1">
      <c r="A13" s="1" t="str">
        <f>Januar!A13</f>
        <v>Sonstige betriebliche Erlöse</v>
      </c>
      <c r="B13" s="21"/>
      <c r="C13" s="22"/>
      <c r="D13" s="24">
        <f t="shared" si="0"/>
        <v>0</v>
      </c>
      <c r="E13" s="13" t="str">
        <f>IF(C13=0,"-",D13*100/C13)</f>
        <v>-</v>
      </c>
      <c r="F13" s="9">
        <f>Februar!F13+B13</f>
        <v>0</v>
      </c>
      <c r="G13" s="9">
        <f>Februar!G13+C13</f>
        <v>0</v>
      </c>
      <c r="H13" s="11">
        <f t="shared" si="1"/>
        <v>0</v>
      </c>
      <c r="I13" s="13" t="str">
        <f>IF(G13=0,"-",H13*100/G13)</f>
        <v>-</v>
      </c>
    </row>
    <row r="14" spans="1:9" ht="21.75" thickBot="1">
      <c r="A14" s="8" t="str">
        <f>Januar!A14</f>
        <v>Betrieblicher Rohertrag</v>
      </c>
      <c r="B14" s="25">
        <f>B13+B12</f>
        <v>0</v>
      </c>
      <c r="C14" s="25">
        <f>C13+C12</f>
        <v>0</v>
      </c>
      <c r="D14" s="26">
        <f t="shared" si="0"/>
        <v>0</v>
      </c>
      <c r="E14" s="27" t="e">
        <f t="shared" si="2"/>
        <v>#DIV/0!</v>
      </c>
      <c r="F14" s="10">
        <f>F12+F13</f>
        <v>5500</v>
      </c>
      <c r="G14" s="10">
        <f>G12+G13</f>
        <v>4500</v>
      </c>
      <c r="H14" s="28">
        <f t="shared" si="1"/>
        <v>1000</v>
      </c>
      <c r="I14" s="27">
        <f t="shared" si="3"/>
        <v>22.222222222222221</v>
      </c>
    </row>
    <row r="15" spans="1:9" ht="15" thickBot="1">
      <c r="A15" s="1" t="str">
        <f>Januar!A15</f>
        <v>Personalkosten</v>
      </c>
      <c r="B15" s="21"/>
      <c r="C15" s="22"/>
      <c r="D15" s="24">
        <f t="shared" si="0"/>
        <v>0</v>
      </c>
      <c r="E15" s="13" t="str">
        <f t="shared" ref="E15:E27" si="4">IF(C15=0,"-",D15*100/C15)</f>
        <v>-</v>
      </c>
      <c r="F15" s="9">
        <f>Februar!F15+B15</f>
        <v>900</v>
      </c>
      <c r="G15" s="9">
        <f>Februar!G15+C15</f>
        <v>0</v>
      </c>
      <c r="H15" s="11">
        <f t="shared" si="1"/>
        <v>900</v>
      </c>
      <c r="I15" s="13" t="str">
        <f t="shared" ref="I15:I27" si="5">IF(G15=0,"-",H15*100/G15)</f>
        <v>-</v>
      </c>
    </row>
    <row r="16" spans="1:9" ht="15" thickBot="1">
      <c r="A16" s="1" t="str">
        <f>Januar!A16</f>
        <v>Raumkosten</v>
      </c>
      <c r="B16" s="21"/>
      <c r="C16" s="22"/>
      <c r="D16" s="24">
        <f t="shared" si="0"/>
        <v>0</v>
      </c>
      <c r="E16" s="13" t="str">
        <f t="shared" si="4"/>
        <v>-</v>
      </c>
      <c r="F16" s="9">
        <f>Februar!F16+B16</f>
        <v>500</v>
      </c>
      <c r="G16" s="9">
        <f>Februar!G16+C16</f>
        <v>0</v>
      </c>
      <c r="H16" s="11">
        <f t="shared" si="1"/>
        <v>500</v>
      </c>
      <c r="I16" s="13" t="str">
        <f t="shared" si="5"/>
        <v>-</v>
      </c>
    </row>
    <row r="17" spans="1:9" ht="15" thickBot="1">
      <c r="A17" s="1" t="str">
        <f>Januar!A17</f>
        <v>Betriebliche Steuern</v>
      </c>
      <c r="B17" s="21"/>
      <c r="C17" s="22"/>
      <c r="D17" s="24">
        <f t="shared" si="0"/>
        <v>0</v>
      </c>
      <c r="E17" s="13" t="str">
        <f t="shared" si="4"/>
        <v>-</v>
      </c>
      <c r="F17" s="9">
        <f>Februar!F17+B17</f>
        <v>300</v>
      </c>
      <c r="G17" s="9">
        <f>Februar!G17+C17</f>
        <v>0</v>
      </c>
      <c r="H17" s="11">
        <f t="shared" si="1"/>
        <v>300</v>
      </c>
      <c r="I17" s="13" t="str">
        <f t="shared" si="5"/>
        <v>-</v>
      </c>
    </row>
    <row r="18" spans="1:9" ht="21.75" thickBot="1">
      <c r="A18" s="1" t="str">
        <f>Januar!A18</f>
        <v>Versicherungen/Beiträge</v>
      </c>
      <c r="B18" s="21"/>
      <c r="C18" s="22"/>
      <c r="D18" s="24">
        <f t="shared" si="0"/>
        <v>0</v>
      </c>
      <c r="E18" s="13" t="str">
        <f t="shared" si="4"/>
        <v>-</v>
      </c>
      <c r="F18" s="9">
        <f>Februar!F18+B18</f>
        <v>650</v>
      </c>
      <c r="G18" s="9">
        <f>Februar!G18+C18</f>
        <v>200</v>
      </c>
      <c r="H18" s="11">
        <f t="shared" si="1"/>
        <v>450</v>
      </c>
      <c r="I18" s="13">
        <f t="shared" si="5"/>
        <v>225</v>
      </c>
    </row>
    <row r="19" spans="1:9" ht="15" thickBot="1">
      <c r="A19" s="1" t="str">
        <f>Januar!A19</f>
        <v>Telefonkosten</v>
      </c>
      <c r="B19" s="21"/>
      <c r="C19" s="22"/>
      <c r="D19" s="24">
        <f t="shared" si="0"/>
        <v>0</v>
      </c>
      <c r="E19" s="13" t="str">
        <f t="shared" si="4"/>
        <v>-</v>
      </c>
      <c r="F19" s="9">
        <f>Februar!F19+B19</f>
        <v>450</v>
      </c>
      <c r="G19" s="9">
        <f>Februar!G19+C19</f>
        <v>300</v>
      </c>
      <c r="H19" s="11">
        <f t="shared" si="1"/>
        <v>150</v>
      </c>
      <c r="I19" s="13">
        <f t="shared" si="5"/>
        <v>50</v>
      </c>
    </row>
    <row r="20" spans="1:9" ht="15" thickBot="1">
      <c r="A20" s="1" t="str">
        <f>Januar!A20</f>
        <v>Fahrzeugkosten</v>
      </c>
      <c r="B20" s="21"/>
      <c r="C20" s="22"/>
      <c r="D20" s="24">
        <f t="shared" si="0"/>
        <v>0</v>
      </c>
      <c r="E20" s="13" t="str">
        <f t="shared" si="4"/>
        <v>-</v>
      </c>
      <c r="F20" s="9">
        <f>Februar!F20+B20</f>
        <v>500</v>
      </c>
      <c r="G20" s="9">
        <f>Februar!G20+C20</f>
        <v>350</v>
      </c>
      <c r="H20" s="11">
        <f t="shared" si="1"/>
        <v>150</v>
      </c>
      <c r="I20" s="13">
        <f t="shared" si="5"/>
        <v>42.857142857142854</v>
      </c>
    </row>
    <row r="21" spans="1:9" ht="15" thickBot="1">
      <c r="A21" s="1" t="str">
        <f>Januar!A21</f>
        <v>Reisekosten</v>
      </c>
      <c r="B21" s="21"/>
      <c r="C21" s="22"/>
      <c r="D21" s="24">
        <f t="shared" si="0"/>
        <v>0</v>
      </c>
      <c r="E21" s="13" t="str">
        <f t="shared" si="4"/>
        <v>-</v>
      </c>
      <c r="F21" s="9">
        <f>Februar!F21+B21</f>
        <v>250</v>
      </c>
      <c r="G21" s="9">
        <f>Februar!G21+C21</f>
        <v>145</v>
      </c>
      <c r="H21" s="11">
        <f t="shared" si="1"/>
        <v>105</v>
      </c>
      <c r="I21" s="13">
        <f t="shared" si="5"/>
        <v>72.41379310344827</v>
      </c>
    </row>
    <row r="22" spans="1:9" ht="15" thickBot="1">
      <c r="A22" s="1" t="str">
        <f>Januar!A22</f>
        <v>Werbung</v>
      </c>
      <c r="B22" s="21"/>
      <c r="C22" s="22"/>
      <c r="D22" s="24">
        <f t="shared" si="0"/>
        <v>0</v>
      </c>
      <c r="E22" s="13" t="str">
        <f t="shared" si="4"/>
        <v>-</v>
      </c>
      <c r="F22" s="9">
        <f>Februar!F22+B22</f>
        <v>400</v>
      </c>
      <c r="G22" s="9">
        <f>Februar!G22+C22</f>
        <v>250</v>
      </c>
      <c r="H22" s="11">
        <f t="shared" si="1"/>
        <v>150</v>
      </c>
      <c r="I22" s="13">
        <f t="shared" si="5"/>
        <v>60</v>
      </c>
    </row>
    <row r="23" spans="1:9" ht="15" thickBot="1">
      <c r="A23" s="1" t="str">
        <f>Januar!A23</f>
        <v>Interseite</v>
      </c>
      <c r="B23" s="21"/>
      <c r="C23" s="22"/>
      <c r="D23" s="24">
        <f t="shared" si="0"/>
        <v>0</v>
      </c>
      <c r="E23" s="13" t="str">
        <f t="shared" si="4"/>
        <v>-</v>
      </c>
      <c r="F23" s="9">
        <f>Februar!F23+B23</f>
        <v>225</v>
      </c>
      <c r="G23" s="9">
        <f>Februar!G23+C23</f>
        <v>145</v>
      </c>
      <c r="H23" s="11">
        <f t="shared" si="1"/>
        <v>80</v>
      </c>
      <c r="I23" s="13">
        <f t="shared" si="5"/>
        <v>55.172413793103445</v>
      </c>
    </row>
    <row r="24" spans="1:9" ht="15" thickBot="1">
      <c r="A24" s="1" t="str">
        <f>Januar!A24</f>
        <v>Kosten Warenabgabe</v>
      </c>
      <c r="B24" s="21"/>
      <c r="C24" s="22"/>
      <c r="D24" s="24">
        <f t="shared" si="0"/>
        <v>0</v>
      </c>
      <c r="E24" s="13" t="str">
        <f t="shared" si="4"/>
        <v>-</v>
      </c>
      <c r="F24" s="9">
        <f>Februar!F24+B24</f>
        <v>195</v>
      </c>
      <c r="G24" s="9">
        <f>Februar!G24+C24</f>
        <v>150</v>
      </c>
      <c r="H24" s="11">
        <f t="shared" si="1"/>
        <v>45</v>
      </c>
      <c r="I24" s="13">
        <f t="shared" si="5"/>
        <v>30</v>
      </c>
    </row>
    <row r="25" spans="1:9" ht="15" thickBot="1">
      <c r="A25" s="1" t="str">
        <f>Januar!A25</f>
        <v>Abschreibungen</v>
      </c>
      <c r="B25" s="21"/>
      <c r="C25" s="22"/>
      <c r="D25" s="24">
        <f t="shared" si="0"/>
        <v>0</v>
      </c>
      <c r="E25" s="13" t="str">
        <f t="shared" si="4"/>
        <v>-</v>
      </c>
      <c r="F25" s="9">
        <f>Februar!F25+B25</f>
        <v>500</v>
      </c>
      <c r="G25" s="9">
        <f>Februar!G25+C25</f>
        <v>250</v>
      </c>
      <c r="H25" s="11">
        <f t="shared" si="1"/>
        <v>250</v>
      </c>
      <c r="I25" s="13">
        <f t="shared" si="5"/>
        <v>100</v>
      </c>
    </row>
    <row r="26" spans="1:9" ht="21.75" thickBot="1">
      <c r="A26" s="1" t="str">
        <f>Januar!A26</f>
        <v>Reparatur/Instandhaltung</v>
      </c>
      <c r="B26" s="21"/>
      <c r="C26" s="22"/>
      <c r="D26" s="24">
        <f t="shared" si="0"/>
        <v>0</v>
      </c>
      <c r="E26" s="13" t="str">
        <f t="shared" si="4"/>
        <v>-</v>
      </c>
      <c r="F26" s="9">
        <f>Februar!F26+B26</f>
        <v>525</v>
      </c>
      <c r="G26" s="9">
        <f>Februar!G26+C26</f>
        <v>200</v>
      </c>
      <c r="H26" s="11">
        <f t="shared" si="1"/>
        <v>325</v>
      </c>
      <c r="I26" s="13">
        <f t="shared" si="5"/>
        <v>162.5</v>
      </c>
    </row>
    <row r="27" spans="1:9" ht="15" thickBot="1">
      <c r="A27" s="1" t="str">
        <f>Januar!A27</f>
        <v>sonstige Kosten</v>
      </c>
      <c r="B27" s="21"/>
      <c r="C27" s="22"/>
      <c r="D27" s="24">
        <f t="shared" si="0"/>
        <v>0</v>
      </c>
      <c r="E27" s="13" t="str">
        <f t="shared" si="4"/>
        <v>-</v>
      </c>
      <c r="F27" s="9">
        <f>Februar!F27+B27</f>
        <v>500</v>
      </c>
      <c r="G27" s="9">
        <f>Februar!G27+C27</f>
        <v>450</v>
      </c>
      <c r="H27" s="11">
        <f t="shared" si="1"/>
        <v>50</v>
      </c>
      <c r="I27" s="13">
        <f t="shared" si="5"/>
        <v>11.111111111111111</v>
      </c>
    </row>
    <row r="28" spans="1:9" ht="15" thickBot="1">
      <c r="A28" s="7" t="str">
        <f>Januar!A28</f>
        <v>Gesamtkosten</v>
      </c>
      <c r="B28" s="25">
        <f>SUM(B15:B27)</f>
        <v>0</v>
      </c>
      <c r="C28" s="25">
        <f>SUM(C15:C27)</f>
        <v>0</v>
      </c>
      <c r="D28" s="26">
        <f t="shared" si="0"/>
        <v>0</v>
      </c>
      <c r="E28" s="27" t="e">
        <f t="shared" si="2"/>
        <v>#DIV/0!</v>
      </c>
      <c r="F28" s="10">
        <f>SUM(F15:F27)</f>
        <v>5895</v>
      </c>
      <c r="G28" s="10">
        <f>SUM(G15:G27)</f>
        <v>2440</v>
      </c>
      <c r="H28" s="28">
        <f t="shared" si="1"/>
        <v>3455</v>
      </c>
      <c r="I28" s="27">
        <f t="shared" si="3"/>
        <v>141.59836065573771</v>
      </c>
    </row>
    <row r="29" spans="1:9" ht="15" thickBot="1">
      <c r="A29" s="7" t="str">
        <f>Januar!A29</f>
        <v>Betriebsergebnis</v>
      </c>
      <c r="B29" s="25">
        <f>B14-B28</f>
        <v>0</v>
      </c>
      <c r="C29" s="25">
        <f>C14-C28</f>
        <v>0</v>
      </c>
      <c r="D29" s="26">
        <f t="shared" si="0"/>
        <v>0</v>
      </c>
      <c r="E29" s="27" t="e">
        <f t="shared" si="2"/>
        <v>#DIV/0!</v>
      </c>
      <c r="F29" s="10">
        <f>F14-F28</f>
        <v>-395</v>
      </c>
      <c r="G29" s="10">
        <f>G14-G28</f>
        <v>2060</v>
      </c>
      <c r="H29" s="28">
        <f>F29-G29</f>
        <v>-2455</v>
      </c>
      <c r="I29" s="27">
        <f>H29*100/G29</f>
        <v>-119.1747572815534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Layout" workbookViewId="0">
      <selection activeCell="I18" sqref="I18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tr">
        <f>Januar!D1</f>
        <v>Max Mustermann, Musterweg 12, 45456 Musterstadt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30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April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tr">
        <f>Januar!A7</f>
        <v>Umsatzerlöse</v>
      </c>
      <c r="B7" s="21"/>
      <c r="C7" s="22"/>
      <c r="D7" s="23">
        <f>B7-C7</f>
        <v>0</v>
      </c>
      <c r="E7" s="13" t="e">
        <f>D7*100/C7</f>
        <v>#DIV/0!</v>
      </c>
      <c r="F7" s="9">
        <f>März!F7+B7</f>
        <v>5500</v>
      </c>
      <c r="G7" s="9">
        <f>März!G7+C7</f>
        <v>4500</v>
      </c>
      <c r="H7" s="14">
        <f>F7-G7</f>
        <v>1000</v>
      </c>
      <c r="I7" s="13">
        <f>H7*100/G7</f>
        <v>22.222222222222221</v>
      </c>
    </row>
    <row r="8" spans="1:9" ht="22.5" customHeight="1" thickBot="1">
      <c r="A8" s="1" t="str">
        <f>Januar!A8</f>
        <v>Bestandsveränderung</v>
      </c>
      <c r="B8" s="21"/>
      <c r="C8" s="22"/>
      <c r="D8" s="24">
        <f t="shared" ref="D8:D29" si="0">B8-C8</f>
        <v>0</v>
      </c>
      <c r="E8" s="12" t="e">
        <f t="shared" ref="E8:E29" si="1">D8*100/C8</f>
        <v>#DIV/0!</v>
      </c>
      <c r="F8" s="9">
        <f>März!F8+B8</f>
        <v>0</v>
      </c>
      <c r="G8" s="9">
        <f>März!G8+C8</f>
        <v>0</v>
      </c>
      <c r="H8" s="11">
        <f t="shared" ref="H8:H28" si="2">F8-G8</f>
        <v>0</v>
      </c>
      <c r="I8" s="12" t="e">
        <f t="shared" ref="I8:I28" si="3">H8*100/G8</f>
        <v>#DIV/0!</v>
      </c>
    </row>
    <row r="9" spans="1:9" ht="24" customHeight="1" thickBot="1">
      <c r="A9" s="1" t="str">
        <f>Januar!A9</f>
        <v>aktivierte Eigenleistungen</v>
      </c>
      <c r="B9" s="21"/>
      <c r="C9" s="22"/>
      <c r="D9" s="24">
        <f t="shared" si="0"/>
        <v>0</v>
      </c>
      <c r="E9" s="12" t="e">
        <f t="shared" si="1"/>
        <v>#DIV/0!</v>
      </c>
      <c r="F9" s="9">
        <f>März!F9+B9</f>
        <v>0</v>
      </c>
      <c r="G9" s="9">
        <f>März!G9+C9</f>
        <v>0</v>
      </c>
      <c r="H9" s="11">
        <f t="shared" si="2"/>
        <v>0</v>
      </c>
      <c r="I9" s="12" t="e">
        <f t="shared" si="3"/>
        <v>#DIV/0!</v>
      </c>
    </row>
    <row r="10" spans="1:9" ht="15" thickBot="1">
      <c r="A10" s="7" t="str">
        <f>Januar!A10</f>
        <v>Gesamtleistung</v>
      </c>
      <c r="B10" s="25">
        <f>B7+B8-B9</f>
        <v>0</v>
      </c>
      <c r="C10" s="25">
        <f>SUM(C7:C9)</f>
        <v>0</v>
      </c>
      <c r="D10" s="26">
        <f t="shared" si="0"/>
        <v>0</v>
      </c>
      <c r="E10" s="27" t="e">
        <f t="shared" si="1"/>
        <v>#DIV/0!</v>
      </c>
      <c r="F10" s="10">
        <f>F7+F8-F9</f>
        <v>5500</v>
      </c>
      <c r="G10" s="10">
        <f>G7+G8-G9</f>
        <v>4500</v>
      </c>
      <c r="H10" s="28">
        <f t="shared" si="2"/>
        <v>1000</v>
      </c>
      <c r="I10" s="27">
        <f t="shared" si="3"/>
        <v>22.222222222222221</v>
      </c>
    </row>
    <row r="11" spans="1:9" ht="21.75" thickBot="1">
      <c r="A11" s="1" t="str">
        <f>Januar!A11</f>
        <v>Material / Warenverbrauch</v>
      </c>
      <c r="B11" s="21"/>
      <c r="C11" s="22"/>
      <c r="D11" s="24">
        <f t="shared" si="0"/>
        <v>0</v>
      </c>
      <c r="E11" s="12" t="e">
        <f t="shared" si="1"/>
        <v>#DIV/0!</v>
      </c>
      <c r="F11" s="9">
        <f>März!F11+B11</f>
        <v>0</v>
      </c>
      <c r="G11" s="9">
        <f>März!G11+C11</f>
        <v>0</v>
      </c>
      <c r="H11" s="11">
        <f t="shared" si="2"/>
        <v>0</v>
      </c>
      <c r="I11" s="12" t="e">
        <f t="shared" si="3"/>
        <v>#DIV/0!</v>
      </c>
    </row>
    <row r="12" spans="1:9" ht="15" thickBot="1">
      <c r="A12" s="8" t="str">
        <f>Januar!A12</f>
        <v>Rohertrag</v>
      </c>
      <c r="B12" s="25">
        <f>B10-B11</f>
        <v>0</v>
      </c>
      <c r="C12" s="25">
        <f>C10-C11</f>
        <v>0</v>
      </c>
      <c r="D12" s="26">
        <f t="shared" si="0"/>
        <v>0</v>
      </c>
      <c r="E12" s="27" t="e">
        <f t="shared" si="1"/>
        <v>#DIV/0!</v>
      </c>
      <c r="F12" s="10">
        <f>F10-F11</f>
        <v>5500</v>
      </c>
      <c r="G12" s="10">
        <f>G10-G11</f>
        <v>4500</v>
      </c>
      <c r="H12" s="28">
        <f t="shared" si="2"/>
        <v>1000</v>
      </c>
      <c r="I12" s="27">
        <f t="shared" si="3"/>
        <v>22.222222222222221</v>
      </c>
    </row>
    <row r="13" spans="1:9" ht="21.75" thickBot="1">
      <c r="A13" s="1" t="str">
        <f>Januar!A13</f>
        <v>Sonstige betriebliche Erlöse</v>
      </c>
      <c r="B13" s="21"/>
      <c r="C13" s="22"/>
      <c r="D13" s="24">
        <f t="shared" si="0"/>
        <v>0</v>
      </c>
      <c r="E13" s="12" t="e">
        <f t="shared" si="1"/>
        <v>#DIV/0!</v>
      </c>
      <c r="F13" s="9">
        <f>März!F13+B13</f>
        <v>0</v>
      </c>
      <c r="G13" s="9">
        <f>März!G13+C13</f>
        <v>0</v>
      </c>
      <c r="H13" s="11">
        <f t="shared" si="2"/>
        <v>0</v>
      </c>
      <c r="I13" s="12" t="e">
        <f t="shared" si="3"/>
        <v>#DIV/0!</v>
      </c>
    </row>
    <row r="14" spans="1:9" ht="21.75" thickBot="1">
      <c r="A14" s="8" t="str">
        <f>Januar!A14</f>
        <v>Betrieblicher Rohertrag</v>
      </c>
      <c r="B14" s="25">
        <f>B13+B12</f>
        <v>0</v>
      </c>
      <c r="C14" s="25">
        <f>C13+C12</f>
        <v>0</v>
      </c>
      <c r="D14" s="26">
        <f t="shared" si="0"/>
        <v>0</v>
      </c>
      <c r="E14" s="27" t="e">
        <f t="shared" si="1"/>
        <v>#DIV/0!</v>
      </c>
      <c r="F14" s="10">
        <f>F12+F13</f>
        <v>5500</v>
      </c>
      <c r="G14" s="10">
        <f>G12+G13</f>
        <v>4500</v>
      </c>
      <c r="H14" s="28">
        <f t="shared" si="2"/>
        <v>1000</v>
      </c>
      <c r="I14" s="27">
        <f t="shared" si="3"/>
        <v>22.222222222222221</v>
      </c>
    </row>
    <row r="15" spans="1:9" ht="15" thickBot="1">
      <c r="A15" s="1" t="str">
        <f>Januar!A15</f>
        <v>Personalkosten</v>
      </c>
      <c r="B15" s="21"/>
      <c r="C15" s="22"/>
      <c r="D15" s="24">
        <f t="shared" si="0"/>
        <v>0</v>
      </c>
      <c r="E15" s="12" t="e">
        <f t="shared" si="1"/>
        <v>#DIV/0!</v>
      </c>
      <c r="F15" s="9">
        <f>März!F15+B15</f>
        <v>900</v>
      </c>
      <c r="G15" s="9">
        <f>März!G15+C15</f>
        <v>0</v>
      </c>
      <c r="H15" s="11">
        <f t="shared" si="2"/>
        <v>900</v>
      </c>
      <c r="I15" s="12" t="e">
        <f t="shared" si="3"/>
        <v>#DIV/0!</v>
      </c>
    </row>
    <row r="16" spans="1:9" ht="15" thickBot="1">
      <c r="A16" s="1" t="str">
        <f>Januar!A16</f>
        <v>Raumkosten</v>
      </c>
      <c r="B16" s="21"/>
      <c r="C16" s="22"/>
      <c r="D16" s="24">
        <f t="shared" si="0"/>
        <v>0</v>
      </c>
      <c r="E16" s="12" t="e">
        <f t="shared" si="1"/>
        <v>#DIV/0!</v>
      </c>
      <c r="F16" s="9">
        <f>März!F16+B16</f>
        <v>500</v>
      </c>
      <c r="G16" s="9">
        <f>März!G16+C16</f>
        <v>0</v>
      </c>
      <c r="H16" s="11">
        <f t="shared" si="2"/>
        <v>500</v>
      </c>
      <c r="I16" s="12" t="e">
        <f t="shared" si="3"/>
        <v>#DIV/0!</v>
      </c>
    </row>
    <row r="17" spans="1:9" ht="15" thickBot="1">
      <c r="A17" s="1" t="str">
        <f>Januar!A17</f>
        <v>Betriebliche Steuern</v>
      </c>
      <c r="B17" s="21"/>
      <c r="C17" s="22"/>
      <c r="D17" s="24">
        <f t="shared" si="0"/>
        <v>0</v>
      </c>
      <c r="E17" s="12" t="e">
        <f t="shared" si="1"/>
        <v>#DIV/0!</v>
      </c>
      <c r="F17" s="9">
        <f>März!F17+B17</f>
        <v>300</v>
      </c>
      <c r="G17" s="9">
        <f>März!G17+C17</f>
        <v>0</v>
      </c>
      <c r="H17" s="11">
        <f t="shared" si="2"/>
        <v>300</v>
      </c>
      <c r="I17" s="12" t="e">
        <f t="shared" si="3"/>
        <v>#DIV/0!</v>
      </c>
    </row>
    <row r="18" spans="1:9" ht="21.75" thickBot="1">
      <c r="A18" s="1" t="str">
        <f>Januar!A18</f>
        <v>Versicherungen/Beiträge</v>
      </c>
      <c r="B18" s="21"/>
      <c r="C18" s="22"/>
      <c r="D18" s="24">
        <f t="shared" si="0"/>
        <v>0</v>
      </c>
      <c r="E18" s="12" t="e">
        <f t="shared" si="1"/>
        <v>#DIV/0!</v>
      </c>
      <c r="F18" s="9">
        <f>März!F18+B18</f>
        <v>650</v>
      </c>
      <c r="G18" s="9">
        <f>März!G18+C18</f>
        <v>200</v>
      </c>
      <c r="H18" s="11">
        <f t="shared" si="2"/>
        <v>450</v>
      </c>
      <c r="I18" s="12">
        <f t="shared" si="3"/>
        <v>225</v>
      </c>
    </row>
    <row r="19" spans="1:9" ht="15" thickBot="1">
      <c r="A19" s="1" t="str">
        <f>Januar!A19</f>
        <v>Telefonkosten</v>
      </c>
      <c r="B19" s="21"/>
      <c r="C19" s="22"/>
      <c r="D19" s="24">
        <f t="shared" si="0"/>
        <v>0</v>
      </c>
      <c r="E19" s="12" t="e">
        <f t="shared" si="1"/>
        <v>#DIV/0!</v>
      </c>
      <c r="F19" s="9">
        <f>März!F19+B19</f>
        <v>450</v>
      </c>
      <c r="G19" s="9">
        <f>März!G19+C19</f>
        <v>300</v>
      </c>
      <c r="H19" s="11">
        <f t="shared" si="2"/>
        <v>150</v>
      </c>
      <c r="I19" s="12">
        <f t="shared" si="3"/>
        <v>50</v>
      </c>
    </row>
    <row r="20" spans="1:9" ht="15" thickBot="1">
      <c r="A20" s="1" t="str">
        <f>Januar!A20</f>
        <v>Fahrzeugkosten</v>
      </c>
      <c r="B20" s="21"/>
      <c r="C20" s="22"/>
      <c r="D20" s="24">
        <f t="shared" si="0"/>
        <v>0</v>
      </c>
      <c r="E20" s="12" t="e">
        <f t="shared" si="1"/>
        <v>#DIV/0!</v>
      </c>
      <c r="F20" s="9">
        <f>März!F20+B20</f>
        <v>500</v>
      </c>
      <c r="G20" s="9">
        <f>März!G20+C20</f>
        <v>350</v>
      </c>
      <c r="H20" s="11">
        <f t="shared" si="2"/>
        <v>150</v>
      </c>
      <c r="I20" s="12">
        <f t="shared" si="3"/>
        <v>42.857142857142854</v>
      </c>
    </row>
    <row r="21" spans="1:9" ht="15" thickBot="1">
      <c r="A21" s="1" t="str">
        <f>Januar!A21</f>
        <v>Reisekosten</v>
      </c>
      <c r="B21" s="21"/>
      <c r="C21" s="22"/>
      <c r="D21" s="24">
        <f t="shared" si="0"/>
        <v>0</v>
      </c>
      <c r="E21" s="12" t="e">
        <f t="shared" si="1"/>
        <v>#DIV/0!</v>
      </c>
      <c r="F21" s="9">
        <f>März!F21+B21</f>
        <v>250</v>
      </c>
      <c r="G21" s="9">
        <f>März!G21+C21</f>
        <v>145</v>
      </c>
      <c r="H21" s="11">
        <f t="shared" si="2"/>
        <v>105</v>
      </c>
      <c r="I21" s="12">
        <f t="shared" si="3"/>
        <v>72.41379310344827</v>
      </c>
    </row>
    <row r="22" spans="1:9" ht="15" thickBot="1">
      <c r="A22" s="1" t="str">
        <f>Januar!A22</f>
        <v>Werbung</v>
      </c>
      <c r="B22" s="21"/>
      <c r="C22" s="22"/>
      <c r="D22" s="24">
        <f t="shared" si="0"/>
        <v>0</v>
      </c>
      <c r="E22" s="12" t="e">
        <f t="shared" si="1"/>
        <v>#DIV/0!</v>
      </c>
      <c r="F22" s="9">
        <f>März!F22+B22</f>
        <v>400</v>
      </c>
      <c r="G22" s="9">
        <f>März!G22+C22</f>
        <v>250</v>
      </c>
      <c r="H22" s="11">
        <f t="shared" si="2"/>
        <v>150</v>
      </c>
      <c r="I22" s="12">
        <f t="shared" si="3"/>
        <v>60</v>
      </c>
    </row>
    <row r="23" spans="1:9" ht="15" thickBot="1">
      <c r="A23" s="1" t="str">
        <f>Januar!A23</f>
        <v>Interseite</v>
      </c>
      <c r="B23" s="21"/>
      <c r="C23" s="22"/>
      <c r="D23" s="24">
        <f t="shared" si="0"/>
        <v>0</v>
      </c>
      <c r="E23" s="12" t="e">
        <f t="shared" si="1"/>
        <v>#DIV/0!</v>
      </c>
      <c r="F23" s="9">
        <f>März!F23+B23</f>
        <v>225</v>
      </c>
      <c r="G23" s="9">
        <f>März!G23+C23</f>
        <v>145</v>
      </c>
      <c r="H23" s="11">
        <f t="shared" si="2"/>
        <v>80</v>
      </c>
      <c r="I23" s="12">
        <f t="shared" si="3"/>
        <v>55.172413793103445</v>
      </c>
    </row>
    <row r="24" spans="1:9" ht="15" thickBot="1">
      <c r="A24" s="1" t="str">
        <f>Januar!A24</f>
        <v>Kosten Warenabgabe</v>
      </c>
      <c r="B24" s="21"/>
      <c r="C24" s="22"/>
      <c r="D24" s="24">
        <f t="shared" si="0"/>
        <v>0</v>
      </c>
      <c r="E24" s="12" t="e">
        <f t="shared" si="1"/>
        <v>#DIV/0!</v>
      </c>
      <c r="F24" s="9">
        <f>März!F24+B24</f>
        <v>195</v>
      </c>
      <c r="G24" s="9">
        <f>März!G24+C24</f>
        <v>150</v>
      </c>
      <c r="H24" s="11">
        <f t="shared" si="2"/>
        <v>45</v>
      </c>
      <c r="I24" s="12">
        <f t="shared" si="3"/>
        <v>30</v>
      </c>
    </row>
    <row r="25" spans="1:9" ht="15" thickBot="1">
      <c r="A25" s="1" t="str">
        <f>Januar!A25</f>
        <v>Abschreibungen</v>
      </c>
      <c r="B25" s="21"/>
      <c r="C25" s="22"/>
      <c r="D25" s="24">
        <f t="shared" si="0"/>
        <v>0</v>
      </c>
      <c r="E25" s="12" t="e">
        <f t="shared" si="1"/>
        <v>#DIV/0!</v>
      </c>
      <c r="F25" s="9">
        <f>März!F25+B25</f>
        <v>500</v>
      </c>
      <c r="G25" s="9">
        <f>März!G25+C25</f>
        <v>250</v>
      </c>
      <c r="H25" s="11">
        <f t="shared" si="2"/>
        <v>250</v>
      </c>
      <c r="I25" s="12">
        <f t="shared" si="3"/>
        <v>100</v>
      </c>
    </row>
    <row r="26" spans="1:9" ht="21.75" thickBot="1">
      <c r="A26" s="1" t="str">
        <f>Januar!A26</f>
        <v>Reparatur/Instandhaltung</v>
      </c>
      <c r="B26" s="21"/>
      <c r="C26" s="22"/>
      <c r="D26" s="24">
        <f t="shared" si="0"/>
        <v>0</v>
      </c>
      <c r="E26" s="12" t="e">
        <f t="shared" si="1"/>
        <v>#DIV/0!</v>
      </c>
      <c r="F26" s="9">
        <f>März!F26+B26</f>
        <v>525</v>
      </c>
      <c r="G26" s="9">
        <f>März!G26+C26</f>
        <v>200</v>
      </c>
      <c r="H26" s="11">
        <f t="shared" si="2"/>
        <v>325</v>
      </c>
      <c r="I26" s="12">
        <f t="shared" si="3"/>
        <v>162.5</v>
      </c>
    </row>
    <row r="27" spans="1:9" ht="15" thickBot="1">
      <c r="A27" s="1" t="str">
        <f>Januar!A27</f>
        <v>sonstige Kosten</v>
      </c>
      <c r="B27" s="21"/>
      <c r="C27" s="22"/>
      <c r="D27" s="24">
        <f t="shared" si="0"/>
        <v>0</v>
      </c>
      <c r="E27" s="12" t="e">
        <f t="shared" si="1"/>
        <v>#DIV/0!</v>
      </c>
      <c r="F27" s="9">
        <f>März!F27+B27</f>
        <v>500</v>
      </c>
      <c r="G27" s="9">
        <f>März!G27+C27</f>
        <v>450</v>
      </c>
      <c r="H27" s="11">
        <f t="shared" si="2"/>
        <v>50</v>
      </c>
      <c r="I27" s="12">
        <f t="shared" si="3"/>
        <v>11.111111111111111</v>
      </c>
    </row>
    <row r="28" spans="1:9" ht="15" thickBot="1">
      <c r="A28" s="7" t="str">
        <f>Januar!A28</f>
        <v>Gesamtkosten</v>
      </c>
      <c r="B28" s="25">
        <f>SUM(B15:B27)</f>
        <v>0</v>
      </c>
      <c r="C28" s="25">
        <f>SUM(C15:C27)</f>
        <v>0</v>
      </c>
      <c r="D28" s="26">
        <f t="shared" si="0"/>
        <v>0</v>
      </c>
      <c r="E28" s="27" t="e">
        <f t="shared" si="1"/>
        <v>#DIV/0!</v>
      </c>
      <c r="F28" s="10">
        <f>SUM(F15:F27)</f>
        <v>5895</v>
      </c>
      <c r="G28" s="10">
        <f>SUM(G15:G27)</f>
        <v>2440</v>
      </c>
      <c r="H28" s="28">
        <f t="shared" si="2"/>
        <v>3455</v>
      </c>
      <c r="I28" s="27">
        <f t="shared" si="3"/>
        <v>141.59836065573771</v>
      </c>
    </row>
    <row r="29" spans="1:9" ht="15" thickBot="1">
      <c r="A29" s="7" t="str">
        <f>Januar!A29</f>
        <v>Betriebsergebnis</v>
      </c>
      <c r="B29" s="25">
        <f>B14-B28</f>
        <v>0</v>
      </c>
      <c r="C29" s="25">
        <f>C14-C28</f>
        <v>0</v>
      </c>
      <c r="D29" s="26">
        <f t="shared" si="0"/>
        <v>0</v>
      </c>
      <c r="E29" s="27" t="e">
        <f t="shared" si="1"/>
        <v>#DIV/0!</v>
      </c>
      <c r="F29" s="10">
        <f>F14-F28</f>
        <v>-395</v>
      </c>
      <c r="G29" s="10">
        <f>G14-G28</f>
        <v>2060</v>
      </c>
      <c r="H29" s="28">
        <f>F29-G29</f>
        <v>-2455</v>
      </c>
      <c r="I29" s="27">
        <f>H29*100/G29</f>
        <v>-119.1747572815534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Layout" workbookViewId="0">
      <selection activeCell="B9" sqref="B9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tr">
        <f>Januar!D1</f>
        <v>Max Mustermann, Musterweg 12, 45456 Musterstadt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31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Mai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tr">
        <f>Januar!A7</f>
        <v>Umsatzerlöse</v>
      </c>
      <c r="B7" s="21"/>
      <c r="C7" s="22"/>
      <c r="D7" s="23">
        <f>B7-C7</f>
        <v>0</v>
      </c>
      <c r="E7" s="13" t="e">
        <f>D7*100/C7</f>
        <v>#DIV/0!</v>
      </c>
      <c r="F7" s="9">
        <f>April!F7+B7</f>
        <v>5500</v>
      </c>
      <c r="G7" s="9">
        <f>April!G7+C7</f>
        <v>4500</v>
      </c>
      <c r="H7" s="14">
        <f>F7-G7</f>
        <v>1000</v>
      </c>
      <c r="I7" s="13">
        <f>H7*100/G7</f>
        <v>22.222222222222221</v>
      </c>
    </row>
    <row r="8" spans="1:9" ht="22.5" customHeight="1" thickBot="1">
      <c r="A8" s="1" t="str">
        <f>Januar!A8</f>
        <v>Bestandsveränderung</v>
      </c>
      <c r="B8" s="21"/>
      <c r="C8" s="22"/>
      <c r="D8" s="24">
        <f t="shared" ref="D8:D29" si="0">B8-C8</f>
        <v>0</v>
      </c>
      <c r="E8" s="12" t="e">
        <f t="shared" ref="E8:E29" si="1">D8*100/C8</f>
        <v>#DIV/0!</v>
      </c>
      <c r="F8" s="9">
        <f>April!F8+B8</f>
        <v>0</v>
      </c>
      <c r="G8" s="9">
        <f>April!G8+C8</f>
        <v>0</v>
      </c>
      <c r="H8" s="11">
        <f t="shared" ref="H8:H28" si="2">F8-G8</f>
        <v>0</v>
      </c>
      <c r="I8" s="12" t="e">
        <f t="shared" ref="I8:I28" si="3">H8*100/G8</f>
        <v>#DIV/0!</v>
      </c>
    </row>
    <row r="9" spans="1:9" ht="24" customHeight="1" thickBot="1">
      <c r="A9" s="1" t="str">
        <f>Januar!A9</f>
        <v>aktivierte Eigenleistungen</v>
      </c>
      <c r="B9" s="21"/>
      <c r="C9" s="22"/>
      <c r="D9" s="24">
        <f t="shared" si="0"/>
        <v>0</v>
      </c>
      <c r="E9" s="12" t="e">
        <f t="shared" si="1"/>
        <v>#DIV/0!</v>
      </c>
      <c r="F9" s="9">
        <f>April!F9+B9</f>
        <v>0</v>
      </c>
      <c r="G9" s="9">
        <f>April!G9+C9</f>
        <v>0</v>
      </c>
      <c r="H9" s="11">
        <f t="shared" si="2"/>
        <v>0</v>
      </c>
      <c r="I9" s="12" t="e">
        <f t="shared" si="3"/>
        <v>#DIV/0!</v>
      </c>
    </row>
    <row r="10" spans="1:9" ht="15" thickBot="1">
      <c r="A10" s="7" t="str">
        <f>Januar!A10</f>
        <v>Gesamtleistung</v>
      </c>
      <c r="B10" s="25">
        <f>B7+B8-B9</f>
        <v>0</v>
      </c>
      <c r="C10" s="25">
        <f>SUM(C7:C9)</f>
        <v>0</v>
      </c>
      <c r="D10" s="26">
        <f t="shared" si="0"/>
        <v>0</v>
      </c>
      <c r="E10" s="27" t="e">
        <f t="shared" si="1"/>
        <v>#DIV/0!</v>
      </c>
      <c r="F10" s="10">
        <f>F7+F8-F9</f>
        <v>5500</v>
      </c>
      <c r="G10" s="10">
        <f>G7+G8-G9</f>
        <v>4500</v>
      </c>
      <c r="H10" s="28">
        <f t="shared" si="2"/>
        <v>1000</v>
      </c>
      <c r="I10" s="27">
        <f t="shared" si="3"/>
        <v>22.222222222222221</v>
      </c>
    </row>
    <row r="11" spans="1:9" ht="21.75" thickBot="1">
      <c r="A11" s="1" t="str">
        <f>Januar!A11</f>
        <v>Material / Warenverbrauch</v>
      </c>
      <c r="B11" s="21"/>
      <c r="C11" s="22"/>
      <c r="D11" s="24">
        <f t="shared" si="0"/>
        <v>0</v>
      </c>
      <c r="E11" s="12" t="e">
        <f t="shared" si="1"/>
        <v>#DIV/0!</v>
      </c>
      <c r="F11" s="9">
        <f>April!F11+B11</f>
        <v>0</v>
      </c>
      <c r="G11" s="9">
        <f>April!G11+C11</f>
        <v>0</v>
      </c>
      <c r="H11" s="11">
        <f t="shared" si="2"/>
        <v>0</v>
      </c>
      <c r="I11" s="12" t="e">
        <f t="shared" si="3"/>
        <v>#DIV/0!</v>
      </c>
    </row>
    <row r="12" spans="1:9" ht="15" thickBot="1">
      <c r="A12" s="8" t="str">
        <f>Januar!A12</f>
        <v>Rohertrag</v>
      </c>
      <c r="B12" s="25">
        <f>B10-B11</f>
        <v>0</v>
      </c>
      <c r="C12" s="25">
        <f>C10-C11</f>
        <v>0</v>
      </c>
      <c r="D12" s="26">
        <f t="shared" si="0"/>
        <v>0</v>
      </c>
      <c r="E12" s="27" t="e">
        <f t="shared" si="1"/>
        <v>#DIV/0!</v>
      </c>
      <c r="F12" s="10">
        <f>F10-F11</f>
        <v>5500</v>
      </c>
      <c r="G12" s="10">
        <f>G10-G11</f>
        <v>4500</v>
      </c>
      <c r="H12" s="28">
        <f t="shared" si="2"/>
        <v>1000</v>
      </c>
      <c r="I12" s="27">
        <f t="shared" si="3"/>
        <v>22.222222222222221</v>
      </c>
    </row>
    <row r="13" spans="1:9" ht="21.75" thickBot="1">
      <c r="A13" s="1" t="str">
        <f>Januar!A13</f>
        <v>Sonstige betriebliche Erlöse</v>
      </c>
      <c r="B13" s="21"/>
      <c r="C13" s="22"/>
      <c r="D13" s="24">
        <f t="shared" si="0"/>
        <v>0</v>
      </c>
      <c r="E13" s="12" t="e">
        <f t="shared" si="1"/>
        <v>#DIV/0!</v>
      </c>
      <c r="F13" s="9">
        <f>April!F13+B13</f>
        <v>0</v>
      </c>
      <c r="G13" s="9">
        <f>April!G13+C13</f>
        <v>0</v>
      </c>
      <c r="H13" s="11">
        <f t="shared" si="2"/>
        <v>0</v>
      </c>
      <c r="I13" s="12" t="e">
        <f t="shared" si="3"/>
        <v>#DIV/0!</v>
      </c>
    </row>
    <row r="14" spans="1:9" ht="21.75" thickBot="1">
      <c r="A14" s="8" t="str">
        <f>Januar!A14</f>
        <v>Betrieblicher Rohertrag</v>
      </c>
      <c r="B14" s="25">
        <f>B13+B12</f>
        <v>0</v>
      </c>
      <c r="C14" s="25">
        <f>C13+C12</f>
        <v>0</v>
      </c>
      <c r="D14" s="26">
        <f t="shared" si="0"/>
        <v>0</v>
      </c>
      <c r="E14" s="27" t="e">
        <f t="shared" si="1"/>
        <v>#DIV/0!</v>
      </c>
      <c r="F14" s="10">
        <f>F12+F13</f>
        <v>5500</v>
      </c>
      <c r="G14" s="10">
        <f>G12+G13</f>
        <v>4500</v>
      </c>
      <c r="H14" s="28">
        <f t="shared" si="2"/>
        <v>1000</v>
      </c>
      <c r="I14" s="27">
        <f t="shared" si="3"/>
        <v>22.222222222222221</v>
      </c>
    </row>
    <row r="15" spans="1:9" ht="15" thickBot="1">
      <c r="A15" s="1" t="str">
        <f>Januar!A15</f>
        <v>Personalkosten</v>
      </c>
      <c r="B15" s="21"/>
      <c r="C15" s="22"/>
      <c r="D15" s="24">
        <f t="shared" si="0"/>
        <v>0</v>
      </c>
      <c r="E15" s="12" t="e">
        <f t="shared" si="1"/>
        <v>#DIV/0!</v>
      </c>
      <c r="F15" s="9">
        <f>April!F15+B15</f>
        <v>900</v>
      </c>
      <c r="G15" s="9">
        <f>April!G15+C15</f>
        <v>0</v>
      </c>
      <c r="H15" s="11">
        <f t="shared" si="2"/>
        <v>900</v>
      </c>
      <c r="I15" s="12" t="e">
        <f t="shared" si="3"/>
        <v>#DIV/0!</v>
      </c>
    </row>
    <row r="16" spans="1:9" ht="15" thickBot="1">
      <c r="A16" s="1" t="str">
        <f>Januar!A16</f>
        <v>Raumkosten</v>
      </c>
      <c r="B16" s="21"/>
      <c r="C16" s="22"/>
      <c r="D16" s="24">
        <f t="shared" si="0"/>
        <v>0</v>
      </c>
      <c r="E16" s="12" t="e">
        <f t="shared" si="1"/>
        <v>#DIV/0!</v>
      </c>
      <c r="F16" s="9">
        <f>April!F16+B16</f>
        <v>500</v>
      </c>
      <c r="G16" s="9">
        <f>April!G16+C16</f>
        <v>0</v>
      </c>
      <c r="H16" s="11">
        <f t="shared" si="2"/>
        <v>500</v>
      </c>
      <c r="I16" s="12" t="e">
        <f t="shared" si="3"/>
        <v>#DIV/0!</v>
      </c>
    </row>
    <row r="17" spans="1:9" ht="15" thickBot="1">
      <c r="A17" s="1" t="str">
        <f>Januar!A17</f>
        <v>Betriebliche Steuern</v>
      </c>
      <c r="B17" s="21"/>
      <c r="C17" s="22"/>
      <c r="D17" s="24">
        <f t="shared" si="0"/>
        <v>0</v>
      </c>
      <c r="E17" s="12" t="e">
        <f t="shared" si="1"/>
        <v>#DIV/0!</v>
      </c>
      <c r="F17" s="9">
        <f>April!F17+B17</f>
        <v>300</v>
      </c>
      <c r="G17" s="9">
        <f>April!G17+C17</f>
        <v>0</v>
      </c>
      <c r="H17" s="11">
        <f t="shared" si="2"/>
        <v>300</v>
      </c>
      <c r="I17" s="12" t="e">
        <f t="shared" si="3"/>
        <v>#DIV/0!</v>
      </c>
    </row>
    <row r="18" spans="1:9" ht="21.75" thickBot="1">
      <c r="A18" s="1" t="str">
        <f>Januar!A18</f>
        <v>Versicherungen/Beiträge</v>
      </c>
      <c r="B18" s="21"/>
      <c r="C18" s="22"/>
      <c r="D18" s="24">
        <f t="shared" si="0"/>
        <v>0</v>
      </c>
      <c r="E18" s="12" t="e">
        <f t="shared" si="1"/>
        <v>#DIV/0!</v>
      </c>
      <c r="F18" s="9">
        <f>April!F18+B18</f>
        <v>650</v>
      </c>
      <c r="G18" s="9">
        <f>April!G18+C18</f>
        <v>200</v>
      </c>
      <c r="H18" s="11">
        <f t="shared" si="2"/>
        <v>450</v>
      </c>
      <c r="I18" s="12">
        <f t="shared" si="3"/>
        <v>225</v>
      </c>
    </row>
    <row r="19" spans="1:9" ht="15" thickBot="1">
      <c r="A19" s="1" t="str">
        <f>Januar!A19</f>
        <v>Telefonkosten</v>
      </c>
      <c r="B19" s="21"/>
      <c r="C19" s="22"/>
      <c r="D19" s="24">
        <f t="shared" si="0"/>
        <v>0</v>
      </c>
      <c r="E19" s="12" t="e">
        <f t="shared" si="1"/>
        <v>#DIV/0!</v>
      </c>
      <c r="F19" s="9">
        <f>April!F19+B19</f>
        <v>450</v>
      </c>
      <c r="G19" s="9">
        <f>April!G19+C19</f>
        <v>300</v>
      </c>
      <c r="H19" s="11">
        <f t="shared" si="2"/>
        <v>150</v>
      </c>
      <c r="I19" s="12">
        <f t="shared" si="3"/>
        <v>50</v>
      </c>
    </row>
    <row r="20" spans="1:9" ht="15" thickBot="1">
      <c r="A20" s="1" t="str">
        <f>Januar!A20</f>
        <v>Fahrzeugkosten</v>
      </c>
      <c r="B20" s="21"/>
      <c r="C20" s="22"/>
      <c r="D20" s="24">
        <f t="shared" si="0"/>
        <v>0</v>
      </c>
      <c r="E20" s="12" t="e">
        <f t="shared" si="1"/>
        <v>#DIV/0!</v>
      </c>
      <c r="F20" s="9">
        <f>April!F20+B20</f>
        <v>500</v>
      </c>
      <c r="G20" s="9">
        <f>April!G20+C20</f>
        <v>350</v>
      </c>
      <c r="H20" s="11">
        <f t="shared" si="2"/>
        <v>150</v>
      </c>
      <c r="I20" s="12">
        <f t="shared" si="3"/>
        <v>42.857142857142854</v>
      </c>
    </row>
    <row r="21" spans="1:9" ht="15" thickBot="1">
      <c r="A21" s="1" t="str">
        <f>Januar!A21</f>
        <v>Reisekosten</v>
      </c>
      <c r="B21" s="21"/>
      <c r="C21" s="22"/>
      <c r="D21" s="24">
        <f t="shared" si="0"/>
        <v>0</v>
      </c>
      <c r="E21" s="12" t="e">
        <f t="shared" si="1"/>
        <v>#DIV/0!</v>
      </c>
      <c r="F21" s="9">
        <f>April!F21+B21</f>
        <v>250</v>
      </c>
      <c r="G21" s="9">
        <f>April!G21+C21</f>
        <v>145</v>
      </c>
      <c r="H21" s="11">
        <f t="shared" si="2"/>
        <v>105</v>
      </c>
      <c r="I21" s="12">
        <f t="shared" si="3"/>
        <v>72.41379310344827</v>
      </c>
    </row>
    <row r="22" spans="1:9" ht="15" thickBot="1">
      <c r="A22" s="1" t="str">
        <f>Januar!A22</f>
        <v>Werbung</v>
      </c>
      <c r="B22" s="21"/>
      <c r="C22" s="22"/>
      <c r="D22" s="24">
        <f t="shared" si="0"/>
        <v>0</v>
      </c>
      <c r="E22" s="12" t="e">
        <f t="shared" si="1"/>
        <v>#DIV/0!</v>
      </c>
      <c r="F22" s="9">
        <f>April!F22+B22</f>
        <v>400</v>
      </c>
      <c r="G22" s="9">
        <f>April!G22+C22</f>
        <v>250</v>
      </c>
      <c r="H22" s="11">
        <f t="shared" si="2"/>
        <v>150</v>
      </c>
      <c r="I22" s="12">
        <f t="shared" si="3"/>
        <v>60</v>
      </c>
    </row>
    <row r="23" spans="1:9" ht="15" thickBot="1">
      <c r="A23" s="1" t="str">
        <f>Januar!A23</f>
        <v>Interseite</v>
      </c>
      <c r="B23" s="21"/>
      <c r="C23" s="22"/>
      <c r="D23" s="24">
        <f t="shared" si="0"/>
        <v>0</v>
      </c>
      <c r="E23" s="12" t="e">
        <f t="shared" si="1"/>
        <v>#DIV/0!</v>
      </c>
      <c r="F23" s="9">
        <f>April!F23+B23</f>
        <v>225</v>
      </c>
      <c r="G23" s="9">
        <f>April!G23+C23</f>
        <v>145</v>
      </c>
      <c r="H23" s="11">
        <f t="shared" si="2"/>
        <v>80</v>
      </c>
      <c r="I23" s="12">
        <f t="shared" si="3"/>
        <v>55.172413793103445</v>
      </c>
    </row>
    <row r="24" spans="1:9" ht="15" thickBot="1">
      <c r="A24" s="1" t="str">
        <f>Januar!A24</f>
        <v>Kosten Warenabgabe</v>
      </c>
      <c r="B24" s="21"/>
      <c r="C24" s="22"/>
      <c r="D24" s="24">
        <f t="shared" si="0"/>
        <v>0</v>
      </c>
      <c r="E24" s="12" t="e">
        <f t="shared" si="1"/>
        <v>#DIV/0!</v>
      </c>
      <c r="F24" s="9">
        <f>April!F24+B24</f>
        <v>195</v>
      </c>
      <c r="G24" s="9">
        <f>April!G24+C24</f>
        <v>150</v>
      </c>
      <c r="H24" s="11">
        <f t="shared" si="2"/>
        <v>45</v>
      </c>
      <c r="I24" s="12">
        <f t="shared" si="3"/>
        <v>30</v>
      </c>
    </row>
    <row r="25" spans="1:9" ht="15" thickBot="1">
      <c r="A25" s="1" t="str">
        <f>Januar!A25</f>
        <v>Abschreibungen</v>
      </c>
      <c r="B25" s="21"/>
      <c r="C25" s="22"/>
      <c r="D25" s="24">
        <f t="shared" si="0"/>
        <v>0</v>
      </c>
      <c r="E25" s="12" t="e">
        <f t="shared" si="1"/>
        <v>#DIV/0!</v>
      </c>
      <c r="F25" s="9">
        <f>April!F25+B25</f>
        <v>500</v>
      </c>
      <c r="G25" s="9">
        <f>April!G25+C25</f>
        <v>250</v>
      </c>
      <c r="H25" s="11">
        <f t="shared" si="2"/>
        <v>250</v>
      </c>
      <c r="I25" s="12">
        <f t="shared" si="3"/>
        <v>100</v>
      </c>
    </row>
    <row r="26" spans="1:9" ht="21.75" thickBot="1">
      <c r="A26" s="1" t="str">
        <f>Januar!A26</f>
        <v>Reparatur/Instandhaltung</v>
      </c>
      <c r="B26" s="21"/>
      <c r="C26" s="22"/>
      <c r="D26" s="24">
        <f t="shared" si="0"/>
        <v>0</v>
      </c>
      <c r="E26" s="12" t="e">
        <f t="shared" si="1"/>
        <v>#DIV/0!</v>
      </c>
      <c r="F26" s="9">
        <f>April!F26+B26</f>
        <v>525</v>
      </c>
      <c r="G26" s="9">
        <f>April!G26+C26</f>
        <v>200</v>
      </c>
      <c r="H26" s="11">
        <f t="shared" si="2"/>
        <v>325</v>
      </c>
      <c r="I26" s="12">
        <f t="shared" si="3"/>
        <v>162.5</v>
      </c>
    </row>
    <row r="27" spans="1:9" ht="15" thickBot="1">
      <c r="A27" s="1" t="str">
        <f>Januar!A27</f>
        <v>sonstige Kosten</v>
      </c>
      <c r="B27" s="21"/>
      <c r="C27" s="22"/>
      <c r="D27" s="24">
        <f t="shared" si="0"/>
        <v>0</v>
      </c>
      <c r="E27" s="12" t="e">
        <f t="shared" si="1"/>
        <v>#DIV/0!</v>
      </c>
      <c r="F27" s="9">
        <f>April!F27+B27</f>
        <v>500</v>
      </c>
      <c r="G27" s="9">
        <f>April!G27+C27</f>
        <v>450</v>
      </c>
      <c r="H27" s="11">
        <f t="shared" si="2"/>
        <v>50</v>
      </c>
      <c r="I27" s="12">
        <f t="shared" si="3"/>
        <v>11.111111111111111</v>
      </c>
    </row>
    <row r="28" spans="1:9" ht="15" thickBot="1">
      <c r="A28" s="7" t="str">
        <f>Januar!A28</f>
        <v>Gesamtkosten</v>
      </c>
      <c r="B28" s="25">
        <f>SUM(B15:B27)</f>
        <v>0</v>
      </c>
      <c r="C28" s="25">
        <f>SUM(C15:C27)</f>
        <v>0</v>
      </c>
      <c r="D28" s="26">
        <f t="shared" si="0"/>
        <v>0</v>
      </c>
      <c r="E28" s="27" t="e">
        <f t="shared" si="1"/>
        <v>#DIV/0!</v>
      </c>
      <c r="F28" s="10">
        <f>SUM(F15:F27)</f>
        <v>5895</v>
      </c>
      <c r="G28" s="10">
        <f>SUM(G15:G27)</f>
        <v>2440</v>
      </c>
      <c r="H28" s="28">
        <f t="shared" si="2"/>
        <v>3455</v>
      </c>
      <c r="I28" s="27">
        <f t="shared" si="3"/>
        <v>141.59836065573771</v>
      </c>
    </row>
    <row r="29" spans="1:9" ht="15" thickBot="1">
      <c r="A29" s="7" t="str">
        <f>Januar!A29</f>
        <v>Betriebsergebnis</v>
      </c>
      <c r="B29" s="25">
        <f>B14-B28</f>
        <v>0</v>
      </c>
      <c r="C29" s="25">
        <f>C14-C28</f>
        <v>0</v>
      </c>
      <c r="D29" s="26">
        <f t="shared" si="0"/>
        <v>0</v>
      </c>
      <c r="E29" s="27" t="e">
        <f t="shared" si="1"/>
        <v>#DIV/0!</v>
      </c>
      <c r="F29" s="10">
        <f>F14-F28</f>
        <v>-395</v>
      </c>
      <c r="G29" s="10">
        <f>G14-G28</f>
        <v>2060</v>
      </c>
      <c r="H29" s="28">
        <f>F29-G29</f>
        <v>-2455</v>
      </c>
      <c r="I29" s="27">
        <f>H29*100/G29</f>
        <v>-119.1747572815534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Layout" workbookViewId="0">
      <selection activeCell="B18" sqref="B18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tr">
        <f>Januar!D1</f>
        <v>Max Mustermann, Musterweg 12, 45456 Musterstadt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32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Juni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tr">
        <f>Januar!A7</f>
        <v>Umsatzerlöse</v>
      </c>
      <c r="B7" s="21"/>
      <c r="C7" s="22"/>
      <c r="D7" s="23">
        <f>B7-C7</f>
        <v>0</v>
      </c>
      <c r="E7" s="13" t="e">
        <f>D7*100/C7</f>
        <v>#DIV/0!</v>
      </c>
      <c r="F7" s="9">
        <f>Mai!F7+B7</f>
        <v>5500</v>
      </c>
      <c r="G7" s="9">
        <f>Mai!G7+C7</f>
        <v>4500</v>
      </c>
      <c r="H7" s="14">
        <f>F7-G7</f>
        <v>1000</v>
      </c>
      <c r="I7" s="13">
        <f>H7*100/G7</f>
        <v>22.222222222222221</v>
      </c>
    </row>
    <row r="8" spans="1:9" ht="22.5" customHeight="1" thickBot="1">
      <c r="A8" s="1" t="str">
        <f>Januar!A8</f>
        <v>Bestandsveränderung</v>
      </c>
      <c r="B8" s="21"/>
      <c r="C8" s="22"/>
      <c r="D8" s="24">
        <f t="shared" ref="D8:D29" si="0">B8-C8</f>
        <v>0</v>
      </c>
      <c r="E8" s="12" t="e">
        <f t="shared" ref="E8:E29" si="1">D8*100/C8</f>
        <v>#DIV/0!</v>
      </c>
      <c r="F8" s="9">
        <f>Mai!F8+B8</f>
        <v>0</v>
      </c>
      <c r="G8" s="9">
        <f>Mai!G8+C8</f>
        <v>0</v>
      </c>
      <c r="H8" s="11">
        <f t="shared" ref="H8:H28" si="2">F8-G8</f>
        <v>0</v>
      </c>
      <c r="I8" s="12" t="e">
        <f t="shared" ref="I8:I28" si="3">H8*100/G8</f>
        <v>#DIV/0!</v>
      </c>
    </row>
    <row r="9" spans="1:9" ht="24" customHeight="1" thickBot="1">
      <c r="A9" s="1" t="str">
        <f>Januar!A9</f>
        <v>aktivierte Eigenleistungen</v>
      </c>
      <c r="B9" s="21"/>
      <c r="C9" s="22"/>
      <c r="D9" s="24">
        <f t="shared" si="0"/>
        <v>0</v>
      </c>
      <c r="E9" s="12" t="e">
        <f t="shared" si="1"/>
        <v>#DIV/0!</v>
      </c>
      <c r="F9" s="9">
        <f>Mai!F9+B9</f>
        <v>0</v>
      </c>
      <c r="G9" s="9">
        <f>Mai!G9+C9</f>
        <v>0</v>
      </c>
      <c r="H9" s="11">
        <f t="shared" si="2"/>
        <v>0</v>
      </c>
      <c r="I9" s="12" t="e">
        <f t="shared" si="3"/>
        <v>#DIV/0!</v>
      </c>
    </row>
    <row r="10" spans="1:9" ht="15" thickBot="1">
      <c r="A10" s="7" t="str">
        <f>Januar!A10</f>
        <v>Gesamtleistung</v>
      </c>
      <c r="B10" s="25">
        <f>B7+B8-B9</f>
        <v>0</v>
      </c>
      <c r="C10" s="25">
        <f>SUM(C7:C9)</f>
        <v>0</v>
      </c>
      <c r="D10" s="26">
        <f t="shared" si="0"/>
        <v>0</v>
      </c>
      <c r="E10" s="27" t="e">
        <f t="shared" si="1"/>
        <v>#DIV/0!</v>
      </c>
      <c r="F10" s="10">
        <f>F7+F8-F9</f>
        <v>5500</v>
      </c>
      <c r="G10" s="10">
        <f>G7+G8-G9</f>
        <v>4500</v>
      </c>
      <c r="H10" s="28">
        <f t="shared" si="2"/>
        <v>1000</v>
      </c>
      <c r="I10" s="27">
        <f t="shared" si="3"/>
        <v>22.222222222222221</v>
      </c>
    </row>
    <row r="11" spans="1:9" ht="21.75" thickBot="1">
      <c r="A11" s="1" t="str">
        <f>Januar!A11</f>
        <v>Material / Warenverbrauch</v>
      </c>
      <c r="B11" s="21"/>
      <c r="C11" s="22"/>
      <c r="D11" s="24">
        <f t="shared" si="0"/>
        <v>0</v>
      </c>
      <c r="E11" s="12" t="e">
        <f t="shared" si="1"/>
        <v>#DIV/0!</v>
      </c>
      <c r="F11" s="9">
        <f>Mai!F11+B11</f>
        <v>0</v>
      </c>
      <c r="G11" s="9">
        <f>Mai!G11+C11</f>
        <v>0</v>
      </c>
      <c r="H11" s="11">
        <f t="shared" si="2"/>
        <v>0</v>
      </c>
      <c r="I11" s="12" t="e">
        <f t="shared" si="3"/>
        <v>#DIV/0!</v>
      </c>
    </row>
    <row r="12" spans="1:9" ht="15" thickBot="1">
      <c r="A12" s="8" t="str">
        <f>Januar!A12</f>
        <v>Rohertrag</v>
      </c>
      <c r="B12" s="25">
        <f>B10-B11</f>
        <v>0</v>
      </c>
      <c r="C12" s="25">
        <f>C10-C11</f>
        <v>0</v>
      </c>
      <c r="D12" s="26">
        <f t="shared" si="0"/>
        <v>0</v>
      </c>
      <c r="E12" s="27" t="e">
        <f t="shared" si="1"/>
        <v>#DIV/0!</v>
      </c>
      <c r="F12" s="10">
        <f>F10-F11</f>
        <v>5500</v>
      </c>
      <c r="G12" s="10">
        <f>G10-G11</f>
        <v>4500</v>
      </c>
      <c r="H12" s="28">
        <f t="shared" si="2"/>
        <v>1000</v>
      </c>
      <c r="I12" s="27">
        <f t="shared" si="3"/>
        <v>22.222222222222221</v>
      </c>
    </row>
    <row r="13" spans="1:9" ht="21.75" thickBot="1">
      <c r="A13" s="1" t="str">
        <f>Januar!A13</f>
        <v>Sonstige betriebliche Erlöse</v>
      </c>
      <c r="B13" s="21"/>
      <c r="C13" s="22"/>
      <c r="D13" s="24">
        <f t="shared" si="0"/>
        <v>0</v>
      </c>
      <c r="E13" s="12" t="e">
        <f t="shared" si="1"/>
        <v>#DIV/0!</v>
      </c>
      <c r="F13" s="9">
        <f>Mai!F13+B13</f>
        <v>0</v>
      </c>
      <c r="G13" s="9">
        <f>Mai!G13+C13</f>
        <v>0</v>
      </c>
      <c r="H13" s="11">
        <f t="shared" si="2"/>
        <v>0</v>
      </c>
      <c r="I13" s="12" t="e">
        <f t="shared" si="3"/>
        <v>#DIV/0!</v>
      </c>
    </row>
    <row r="14" spans="1:9" ht="21.75" thickBot="1">
      <c r="A14" s="8" t="str">
        <f>Januar!A14</f>
        <v>Betrieblicher Rohertrag</v>
      </c>
      <c r="B14" s="25">
        <f>B13+B12</f>
        <v>0</v>
      </c>
      <c r="C14" s="25">
        <f>C13+C12</f>
        <v>0</v>
      </c>
      <c r="D14" s="26">
        <f t="shared" si="0"/>
        <v>0</v>
      </c>
      <c r="E14" s="27" t="e">
        <f t="shared" si="1"/>
        <v>#DIV/0!</v>
      </c>
      <c r="F14" s="10">
        <f>F12+F13</f>
        <v>5500</v>
      </c>
      <c r="G14" s="10">
        <f>G12+G13</f>
        <v>4500</v>
      </c>
      <c r="H14" s="28">
        <f t="shared" si="2"/>
        <v>1000</v>
      </c>
      <c r="I14" s="27">
        <f t="shared" si="3"/>
        <v>22.222222222222221</v>
      </c>
    </row>
    <row r="15" spans="1:9" ht="15" thickBot="1">
      <c r="A15" s="1" t="str">
        <f>Januar!A15</f>
        <v>Personalkosten</v>
      </c>
      <c r="B15" s="21"/>
      <c r="C15" s="22"/>
      <c r="D15" s="24">
        <f t="shared" si="0"/>
        <v>0</v>
      </c>
      <c r="E15" s="12" t="e">
        <f t="shared" si="1"/>
        <v>#DIV/0!</v>
      </c>
      <c r="F15" s="9">
        <f>Mai!F15+B15</f>
        <v>900</v>
      </c>
      <c r="G15" s="9">
        <f>Mai!G15+C15</f>
        <v>0</v>
      </c>
      <c r="H15" s="11">
        <f t="shared" si="2"/>
        <v>900</v>
      </c>
      <c r="I15" s="12" t="e">
        <f t="shared" si="3"/>
        <v>#DIV/0!</v>
      </c>
    </row>
    <row r="16" spans="1:9" ht="15" thickBot="1">
      <c r="A16" s="1" t="str">
        <f>Januar!A16</f>
        <v>Raumkosten</v>
      </c>
      <c r="B16" s="21"/>
      <c r="C16" s="22"/>
      <c r="D16" s="24">
        <f t="shared" si="0"/>
        <v>0</v>
      </c>
      <c r="E16" s="12" t="e">
        <f t="shared" si="1"/>
        <v>#DIV/0!</v>
      </c>
      <c r="F16" s="9">
        <f>Mai!F16+B16</f>
        <v>500</v>
      </c>
      <c r="G16" s="9">
        <f>Mai!G16+C16</f>
        <v>0</v>
      </c>
      <c r="H16" s="11">
        <f t="shared" si="2"/>
        <v>500</v>
      </c>
      <c r="I16" s="12" t="e">
        <f t="shared" si="3"/>
        <v>#DIV/0!</v>
      </c>
    </row>
    <row r="17" spans="1:9" ht="15" thickBot="1">
      <c r="A17" s="1" t="str">
        <f>Januar!A17</f>
        <v>Betriebliche Steuern</v>
      </c>
      <c r="B17" s="21"/>
      <c r="C17" s="22"/>
      <c r="D17" s="24">
        <f t="shared" si="0"/>
        <v>0</v>
      </c>
      <c r="E17" s="12" t="e">
        <f t="shared" si="1"/>
        <v>#DIV/0!</v>
      </c>
      <c r="F17" s="9">
        <f>Mai!F17+B17</f>
        <v>300</v>
      </c>
      <c r="G17" s="9">
        <f>Mai!G17+C17</f>
        <v>0</v>
      </c>
      <c r="H17" s="11">
        <f t="shared" si="2"/>
        <v>300</v>
      </c>
      <c r="I17" s="12" t="e">
        <f t="shared" si="3"/>
        <v>#DIV/0!</v>
      </c>
    </row>
    <row r="18" spans="1:9" ht="21.75" thickBot="1">
      <c r="A18" s="1" t="str">
        <f>Januar!A18</f>
        <v>Versicherungen/Beiträge</v>
      </c>
      <c r="B18" s="21"/>
      <c r="C18" s="22"/>
      <c r="D18" s="24">
        <f t="shared" si="0"/>
        <v>0</v>
      </c>
      <c r="E18" s="12" t="e">
        <f t="shared" si="1"/>
        <v>#DIV/0!</v>
      </c>
      <c r="F18" s="9">
        <f>Mai!F18+B18</f>
        <v>650</v>
      </c>
      <c r="G18" s="9">
        <f>Mai!G18+C18</f>
        <v>200</v>
      </c>
      <c r="H18" s="11">
        <f t="shared" si="2"/>
        <v>450</v>
      </c>
      <c r="I18" s="12">
        <f t="shared" si="3"/>
        <v>225</v>
      </c>
    </row>
    <row r="19" spans="1:9" ht="15" thickBot="1">
      <c r="A19" s="1" t="str">
        <f>Januar!A19</f>
        <v>Telefonkosten</v>
      </c>
      <c r="B19" s="21"/>
      <c r="C19" s="22"/>
      <c r="D19" s="24">
        <f t="shared" si="0"/>
        <v>0</v>
      </c>
      <c r="E19" s="12" t="e">
        <f t="shared" si="1"/>
        <v>#DIV/0!</v>
      </c>
      <c r="F19" s="9">
        <f>Mai!F19+B19</f>
        <v>450</v>
      </c>
      <c r="G19" s="9">
        <f>Mai!G19+C19</f>
        <v>300</v>
      </c>
      <c r="H19" s="11">
        <f t="shared" si="2"/>
        <v>150</v>
      </c>
      <c r="I19" s="12">
        <f t="shared" si="3"/>
        <v>50</v>
      </c>
    </row>
    <row r="20" spans="1:9" ht="15" thickBot="1">
      <c r="A20" s="1" t="str">
        <f>Januar!A20</f>
        <v>Fahrzeugkosten</v>
      </c>
      <c r="B20" s="21"/>
      <c r="C20" s="22"/>
      <c r="D20" s="24">
        <f t="shared" si="0"/>
        <v>0</v>
      </c>
      <c r="E20" s="12" t="e">
        <f t="shared" si="1"/>
        <v>#DIV/0!</v>
      </c>
      <c r="F20" s="9">
        <f>Mai!F20+B20</f>
        <v>500</v>
      </c>
      <c r="G20" s="9">
        <f>Mai!G20+C20</f>
        <v>350</v>
      </c>
      <c r="H20" s="11">
        <f t="shared" si="2"/>
        <v>150</v>
      </c>
      <c r="I20" s="12">
        <f t="shared" si="3"/>
        <v>42.857142857142854</v>
      </c>
    </row>
    <row r="21" spans="1:9" ht="15" thickBot="1">
      <c r="A21" s="1" t="str">
        <f>Januar!A21</f>
        <v>Reisekosten</v>
      </c>
      <c r="B21" s="21"/>
      <c r="C21" s="22"/>
      <c r="D21" s="24">
        <f t="shared" si="0"/>
        <v>0</v>
      </c>
      <c r="E21" s="12" t="e">
        <f t="shared" si="1"/>
        <v>#DIV/0!</v>
      </c>
      <c r="F21" s="9">
        <f>Mai!F21+B21</f>
        <v>250</v>
      </c>
      <c r="G21" s="9">
        <f>Mai!G21+C21</f>
        <v>145</v>
      </c>
      <c r="H21" s="11">
        <f t="shared" si="2"/>
        <v>105</v>
      </c>
      <c r="I21" s="12">
        <f t="shared" si="3"/>
        <v>72.41379310344827</v>
      </c>
    </row>
    <row r="22" spans="1:9" ht="15" thickBot="1">
      <c r="A22" s="1" t="str">
        <f>Januar!A22</f>
        <v>Werbung</v>
      </c>
      <c r="B22" s="21"/>
      <c r="C22" s="22"/>
      <c r="D22" s="24">
        <f t="shared" si="0"/>
        <v>0</v>
      </c>
      <c r="E22" s="12" t="e">
        <f t="shared" si="1"/>
        <v>#DIV/0!</v>
      </c>
      <c r="F22" s="9">
        <f>Mai!F22+B22</f>
        <v>400</v>
      </c>
      <c r="G22" s="9">
        <f>Mai!G22+C22</f>
        <v>250</v>
      </c>
      <c r="H22" s="11">
        <f t="shared" si="2"/>
        <v>150</v>
      </c>
      <c r="I22" s="12">
        <f t="shared" si="3"/>
        <v>60</v>
      </c>
    </row>
    <row r="23" spans="1:9" ht="15" thickBot="1">
      <c r="A23" s="1" t="str">
        <f>Januar!A23</f>
        <v>Interseite</v>
      </c>
      <c r="B23" s="21"/>
      <c r="C23" s="22"/>
      <c r="D23" s="24">
        <f t="shared" si="0"/>
        <v>0</v>
      </c>
      <c r="E23" s="12" t="e">
        <f t="shared" si="1"/>
        <v>#DIV/0!</v>
      </c>
      <c r="F23" s="9">
        <f>Mai!F23+B23</f>
        <v>225</v>
      </c>
      <c r="G23" s="9">
        <f>Mai!G23+C23</f>
        <v>145</v>
      </c>
      <c r="H23" s="11">
        <f t="shared" si="2"/>
        <v>80</v>
      </c>
      <c r="I23" s="12">
        <f t="shared" si="3"/>
        <v>55.172413793103445</v>
      </c>
    </row>
    <row r="24" spans="1:9" ht="15" thickBot="1">
      <c r="A24" s="1" t="str">
        <f>Januar!A24</f>
        <v>Kosten Warenabgabe</v>
      </c>
      <c r="B24" s="21"/>
      <c r="C24" s="22"/>
      <c r="D24" s="24">
        <f t="shared" si="0"/>
        <v>0</v>
      </c>
      <c r="E24" s="12" t="e">
        <f t="shared" si="1"/>
        <v>#DIV/0!</v>
      </c>
      <c r="F24" s="9">
        <f>Mai!F24+B24</f>
        <v>195</v>
      </c>
      <c r="G24" s="9">
        <f>Mai!G24+C24</f>
        <v>150</v>
      </c>
      <c r="H24" s="11">
        <f t="shared" si="2"/>
        <v>45</v>
      </c>
      <c r="I24" s="12">
        <f t="shared" si="3"/>
        <v>30</v>
      </c>
    </row>
    <row r="25" spans="1:9" ht="15" thickBot="1">
      <c r="A25" s="1" t="str">
        <f>Januar!A25</f>
        <v>Abschreibungen</v>
      </c>
      <c r="B25" s="21"/>
      <c r="C25" s="22"/>
      <c r="D25" s="24">
        <f t="shared" si="0"/>
        <v>0</v>
      </c>
      <c r="E25" s="12" t="e">
        <f t="shared" si="1"/>
        <v>#DIV/0!</v>
      </c>
      <c r="F25" s="9">
        <f>Mai!F25+B25</f>
        <v>500</v>
      </c>
      <c r="G25" s="9">
        <f>Mai!G25+C25</f>
        <v>250</v>
      </c>
      <c r="H25" s="11">
        <f t="shared" si="2"/>
        <v>250</v>
      </c>
      <c r="I25" s="12">
        <f t="shared" si="3"/>
        <v>100</v>
      </c>
    </row>
    <row r="26" spans="1:9" ht="21.75" thickBot="1">
      <c r="A26" s="1" t="str">
        <f>Januar!A26</f>
        <v>Reparatur/Instandhaltung</v>
      </c>
      <c r="B26" s="21"/>
      <c r="C26" s="22"/>
      <c r="D26" s="24">
        <f t="shared" si="0"/>
        <v>0</v>
      </c>
      <c r="E26" s="12" t="e">
        <f t="shared" si="1"/>
        <v>#DIV/0!</v>
      </c>
      <c r="F26" s="9">
        <f>Mai!F26+B26</f>
        <v>525</v>
      </c>
      <c r="G26" s="9">
        <f>Mai!G26+C26</f>
        <v>200</v>
      </c>
      <c r="H26" s="11">
        <f t="shared" si="2"/>
        <v>325</v>
      </c>
      <c r="I26" s="12">
        <f t="shared" si="3"/>
        <v>162.5</v>
      </c>
    </row>
    <row r="27" spans="1:9" ht="15" thickBot="1">
      <c r="A27" s="1" t="str">
        <f>Januar!A27</f>
        <v>sonstige Kosten</v>
      </c>
      <c r="B27" s="21"/>
      <c r="C27" s="22"/>
      <c r="D27" s="24">
        <f t="shared" si="0"/>
        <v>0</v>
      </c>
      <c r="E27" s="12" t="e">
        <f t="shared" si="1"/>
        <v>#DIV/0!</v>
      </c>
      <c r="F27" s="9">
        <f>Mai!F27+B27</f>
        <v>500</v>
      </c>
      <c r="G27" s="9">
        <f>Mai!G27+C27</f>
        <v>450</v>
      </c>
      <c r="H27" s="11">
        <f t="shared" si="2"/>
        <v>50</v>
      </c>
      <c r="I27" s="12">
        <f t="shared" si="3"/>
        <v>11.111111111111111</v>
      </c>
    </row>
    <row r="28" spans="1:9" ht="15" thickBot="1">
      <c r="A28" s="7" t="str">
        <f>Januar!A28</f>
        <v>Gesamtkosten</v>
      </c>
      <c r="B28" s="25">
        <f>SUM(B15:B27)</f>
        <v>0</v>
      </c>
      <c r="C28" s="25">
        <f>SUM(C15:C27)</f>
        <v>0</v>
      </c>
      <c r="D28" s="26">
        <f t="shared" si="0"/>
        <v>0</v>
      </c>
      <c r="E28" s="27" t="e">
        <f t="shared" si="1"/>
        <v>#DIV/0!</v>
      </c>
      <c r="F28" s="10">
        <f>SUM(F15:F27)</f>
        <v>5895</v>
      </c>
      <c r="G28" s="10">
        <f>SUM(G15:G27)</f>
        <v>2440</v>
      </c>
      <c r="H28" s="28">
        <f t="shared" si="2"/>
        <v>3455</v>
      </c>
      <c r="I28" s="27">
        <f t="shared" si="3"/>
        <v>141.59836065573771</v>
      </c>
    </row>
    <row r="29" spans="1:9" ht="15" thickBot="1">
      <c r="A29" s="7" t="str">
        <f>Januar!A29</f>
        <v>Betriebsergebnis</v>
      </c>
      <c r="B29" s="25">
        <f>B14-B28</f>
        <v>0</v>
      </c>
      <c r="C29" s="25">
        <f>C14-C28</f>
        <v>0</v>
      </c>
      <c r="D29" s="26">
        <f t="shared" si="0"/>
        <v>0</v>
      </c>
      <c r="E29" s="27" t="e">
        <f t="shared" si="1"/>
        <v>#DIV/0!</v>
      </c>
      <c r="F29" s="10">
        <f>F14-F28</f>
        <v>-395</v>
      </c>
      <c r="G29" s="10">
        <f>G14-G28</f>
        <v>2060</v>
      </c>
      <c r="H29" s="28">
        <f>F29-G29</f>
        <v>-2455</v>
      </c>
      <c r="I29" s="27">
        <f>H29*100/G29</f>
        <v>-119.1747572815534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Layout" workbookViewId="0">
      <selection activeCell="C18" sqref="C18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tr">
        <f>Januar!D1</f>
        <v>Max Mustermann, Musterweg 12, 45456 Musterstadt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33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Juli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tr">
        <f>Januar!A7</f>
        <v>Umsatzerlöse</v>
      </c>
      <c r="B7" s="21"/>
      <c r="C7" s="22"/>
      <c r="D7" s="23">
        <f>B7-C7</f>
        <v>0</v>
      </c>
      <c r="E7" s="13" t="e">
        <f>D7*100/C7</f>
        <v>#DIV/0!</v>
      </c>
      <c r="F7" s="9">
        <f>Juni!F7+B7</f>
        <v>5500</v>
      </c>
      <c r="G7" s="9">
        <f>Juni!G7+C7</f>
        <v>4500</v>
      </c>
      <c r="H7" s="14">
        <f>F7-G7</f>
        <v>1000</v>
      </c>
      <c r="I7" s="13">
        <f>H7*100/G7</f>
        <v>22.222222222222221</v>
      </c>
    </row>
    <row r="8" spans="1:9" ht="22.5" customHeight="1" thickBot="1">
      <c r="A8" s="1" t="str">
        <f>Januar!A8</f>
        <v>Bestandsveränderung</v>
      </c>
      <c r="B8" s="21"/>
      <c r="C8" s="22"/>
      <c r="D8" s="24">
        <f t="shared" ref="D8:D29" si="0">B8-C8</f>
        <v>0</v>
      </c>
      <c r="E8" s="12" t="e">
        <f t="shared" ref="E8:E29" si="1">D8*100/C8</f>
        <v>#DIV/0!</v>
      </c>
      <c r="F8" s="9">
        <f>Juni!F8+B8</f>
        <v>0</v>
      </c>
      <c r="G8" s="9">
        <f>Juni!G8+C8</f>
        <v>0</v>
      </c>
      <c r="H8" s="11">
        <f t="shared" ref="H8:H28" si="2">F8-G8</f>
        <v>0</v>
      </c>
      <c r="I8" s="12" t="e">
        <f t="shared" ref="I8:I28" si="3">H8*100/G8</f>
        <v>#DIV/0!</v>
      </c>
    </row>
    <row r="9" spans="1:9" ht="24" customHeight="1" thickBot="1">
      <c r="A9" s="1" t="str">
        <f>Januar!A9</f>
        <v>aktivierte Eigenleistungen</v>
      </c>
      <c r="B9" s="21"/>
      <c r="C9" s="22"/>
      <c r="D9" s="24">
        <f t="shared" si="0"/>
        <v>0</v>
      </c>
      <c r="E9" s="12" t="e">
        <f t="shared" si="1"/>
        <v>#DIV/0!</v>
      </c>
      <c r="F9" s="9">
        <f>Juni!F9+B9</f>
        <v>0</v>
      </c>
      <c r="G9" s="9">
        <f>Juni!G9+C9</f>
        <v>0</v>
      </c>
      <c r="H9" s="11">
        <f t="shared" si="2"/>
        <v>0</v>
      </c>
      <c r="I9" s="12" t="e">
        <f t="shared" si="3"/>
        <v>#DIV/0!</v>
      </c>
    </row>
    <row r="10" spans="1:9" ht="15" thickBot="1">
      <c r="A10" s="7" t="str">
        <f>Januar!A10</f>
        <v>Gesamtleistung</v>
      </c>
      <c r="B10" s="25">
        <f>B7+B8-B9</f>
        <v>0</v>
      </c>
      <c r="C10" s="25">
        <f>SUM(C7:C9)</f>
        <v>0</v>
      </c>
      <c r="D10" s="26">
        <f t="shared" si="0"/>
        <v>0</v>
      </c>
      <c r="E10" s="27" t="e">
        <f t="shared" si="1"/>
        <v>#DIV/0!</v>
      </c>
      <c r="F10" s="10">
        <f>F7+F8-F9</f>
        <v>5500</v>
      </c>
      <c r="G10" s="10">
        <f>G7+G8-G9</f>
        <v>4500</v>
      </c>
      <c r="H10" s="28">
        <f t="shared" si="2"/>
        <v>1000</v>
      </c>
      <c r="I10" s="27">
        <f t="shared" si="3"/>
        <v>22.222222222222221</v>
      </c>
    </row>
    <row r="11" spans="1:9" ht="21.75" thickBot="1">
      <c r="A11" s="1" t="str">
        <f>Januar!A11</f>
        <v>Material / Warenverbrauch</v>
      </c>
      <c r="B11" s="21"/>
      <c r="C11" s="22"/>
      <c r="D11" s="24">
        <f t="shared" si="0"/>
        <v>0</v>
      </c>
      <c r="E11" s="12" t="e">
        <f t="shared" si="1"/>
        <v>#DIV/0!</v>
      </c>
      <c r="F11" s="9">
        <f>Juni!F11+B11</f>
        <v>0</v>
      </c>
      <c r="G11" s="9">
        <f>Juni!G11+C11</f>
        <v>0</v>
      </c>
      <c r="H11" s="11">
        <f t="shared" si="2"/>
        <v>0</v>
      </c>
      <c r="I11" s="12" t="e">
        <f t="shared" si="3"/>
        <v>#DIV/0!</v>
      </c>
    </row>
    <row r="12" spans="1:9" ht="15" thickBot="1">
      <c r="A12" s="8" t="str">
        <f>Januar!A12</f>
        <v>Rohertrag</v>
      </c>
      <c r="B12" s="25">
        <f>B10-B11</f>
        <v>0</v>
      </c>
      <c r="C12" s="25">
        <f>C10-C11</f>
        <v>0</v>
      </c>
      <c r="D12" s="26">
        <f t="shared" si="0"/>
        <v>0</v>
      </c>
      <c r="E12" s="27" t="e">
        <f t="shared" si="1"/>
        <v>#DIV/0!</v>
      </c>
      <c r="F12" s="10">
        <f>F10-F11</f>
        <v>5500</v>
      </c>
      <c r="G12" s="10">
        <f>G10-G11</f>
        <v>4500</v>
      </c>
      <c r="H12" s="28">
        <f t="shared" si="2"/>
        <v>1000</v>
      </c>
      <c r="I12" s="27">
        <f t="shared" si="3"/>
        <v>22.222222222222221</v>
      </c>
    </row>
    <row r="13" spans="1:9" ht="21.75" thickBot="1">
      <c r="A13" s="1" t="str">
        <f>Januar!A13</f>
        <v>Sonstige betriebliche Erlöse</v>
      </c>
      <c r="B13" s="21"/>
      <c r="C13" s="22"/>
      <c r="D13" s="24">
        <f t="shared" si="0"/>
        <v>0</v>
      </c>
      <c r="E13" s="12" t="e">
        <f t="shared" si="1"/>
        <v>#DIV/0!</v>
      </c>
      <c r="F13" s="9">
        <f>Juni!F13+B13</f>
        <v>0</v>
      </c>
      <c r="G13" s="9">
        <f>Juni!G13+C13</f>
        <v>0</v>
      </c>
      <c r="H13" s="11">
        <f t="shared" si="2"/>
        <v>0</v>
      </c>
      <c r="I13" s="12" t="e">
        <f t="shared" si="3"/>
        <v>#DIV/0!</v>
      </c>
    </row>
    <row r="14" spans="1:9" ht="21.75" thickBot="1">
      <c r="A14" s="8" t="str">
        <f>Januar!A14</f>
        <v>Betrieblicher Rohertrag</v>
      </c>
      <c r="B14" s="25">
        <f>B13+B12</f>
        <v>0</v>
      </c>
      <c r="C14" s="25">
        <f>C13+C12</f>
        <v>0</v>
      </c>
      <c r="D14" s="26">
        <f t="shared" si="0"/>
        <v>0</v>
      </c>
      <c r="E14" s="27" t="e">
        <f t="shared" si="1"/>
        <v>#DIV/0!</v>
      </c>
      <c r="F14" s="10">
        <f>F12+F13</f>
        <v>5500</v>
      </c>
      <c r="G14" s="10">
        <f>G12+G13</f>
        <v>4500</v>
      </c>
      <c r="H14" s="28">
        <f t="shared" si="2"/>
        <v>1000</v>
      </c>
      <c r="I14" s="27">
        <f t="shared" si="3"/>
        <v>22.222222222222221</v>
      </c>
    </row>
    <row r="15" spans="1:9" ht="15" thickBot="1">
      <c r="A15" s="1" t="str">
        <f>Januar!A15</f>
        <v>Personalkosten</v>
      </c>
      <c r="B15" s="21"/>
      <c r="C15" s="22"/>
      <c r="D15" s="24">
        <f t="shared" si="0"/>
        <v>0</v>
      </c>
      <c r="E15" s="12" t="e">
        <f t="shared" si="1"/>
        <v>#DIV/0!</v>
      </c>
      <c r="F15" s="9">
        <f>Juni!F15+B15</f>
        <v>900</v>
      </c>
      <c r="G15" s="9">
        <f>Juni!G15+C15</f>
        <v>0</v>
      </c>
      <c r="H15" s="11">
        <f t="shared" si="2"/>
        <v>900</v>
      </c>
      <c r="I15" s="12" t="e">
        <f t="shared" si="3"/>
        <v>#DIV/0!</v>
      </c>
    </row>
    <row r="16" spans="1:9" ht="15" thickBot="1">
      <c r="A16" s="1" t="str">
        <f>Januar!A16</f>
        <v>Raumkosten</v>
      </c>
      <c r="B16" s="21"/>
      <c r="C16" s="22"/>
      <c r="D16" s="24">
        <f t="shared" si="0"/>
        <v>0</v>
      </c>
      <c r="E16" s="12" t="e">
        <f t="shared" si="1"/>
        <v>#DIV/0!</v>
      </c>
      <c r="F16" s="9">
        <f>Juni!F16+B16</f>
        <v>500</v>
      </c>
      <c r="G16" s="9">
        <f>Juni!G16+C16</f>
        <v>0</v>
      </c>
      <c r="H16" s="11">
        <f t="shared" si="2"/>
        <v>500</v>
      </c>
      <c r="I16" s="12" t="e">
        <f t="shared" si="3"/>
        <v>#DIV/0!</v>
      </c>
    </row>
    <row r="17" spans="1:9" ht="15" thickBot="1">
      <c r="A17" s="1" t="str">
        <f>Januar!A17</f>
        <v>Betriebliche Steuern</v>
      </c>
      <c r="B17" s="21"/>
      <c r="C17" s="22"/>
      <c r="D17" s="24">
        <f t="shared" si="0"/>
        <v>0</v>
      </c>
      <c r="E17" s="12" t="e">
        <f t="shared" si="1"/>
        <v>#DIV/0!</v>
      </c>
      <c r="F17" s="9">
        <f>Juni!F17+B17</f>
        <v>300</v>
      </c>
      <c r="G17" s="9">
        <f>Juni!G17+C17</f>
        <v>0</v>
      </c>
      <c r="H17" s="11">
        <f t="shared" si="2"/>
        <v>300</v>
      </c>
      <c r="I17" s="12" t="e">
        <f t="shared" si="3"/>
        <v>#DIV/0!</v>
      </c>
    </row>
    <row r="18" spans="1:9" ht="21.75" thickBot="1">
      <c r="A18" s="1" t="str">
        <f>Januar!A18</f>
        <v>Versicherungen/Beiträge</v>
      </c>
      <c r="B18" s="21"/>
      <c r="C18" s="22"/>
      <c r="D18" s="24">
        <f t="shared" si="0"/>
        <v>0</v>
      </c>
      <c r="E18" s="12" t="e">
        <f t="shared" si="1"/>
        <v>#DIV/0!</v>
      </c>
      <c r="F18" s="9">
        <f>Juni!F18+B18</f>
        <v>650</v>
      </c>
      <c r="G18" s="9">
        <f>Juni!G18+C18</f>
        <v>200</v>
      </c>
      <c r="H18" s="11">
        <f t="shared" si="2"/>
        <v>450</v>
      </c>
      <c r="I18" s="12">
        <f t="shared" si="3"/>
        <v>225</v>
      </c>
    </row>
    <row r="19" spans="1:9" ht="15" thickBot="1">
      <c r="A19" s="1" t="str">
        <f>Januar!A19</f>
        <v>Telefonkosten</v>
      </c>
      <c r="B19" s="21"/>
      <c r="C19" s="22"/>
      <c r="D19" s="24">
        <f t="shared" si="0"/>
        <v>0</v>
      </c>
      <c r="E19" s="12" t="e">
        <f t="shared" si="1"/>
        <v>#DIV/0!</v>
      </c>
      <c r="F19" s="9">
        <f>Juni!F19+B19</f>
        <v>450</v>
      </c>
      <c r="G19" s="9">
        <f>Juni!G19+C19</f>
        <v>300</v>
      </c>
      <c r="H19" s="11">
        <f t="shared" si="2"/>
        <v>150</v>
      </c>
      <c r="I19" s="12">
        <f t="shared" si="3"/>
        <v>50</v>
      </c>
    </row>
    <row r="20" spans="1:9" ht="15" thickBot="1">
      <c r="A20" s="1" t="str">
        <f>Januar!A20</f>
        <v>Fahrzeugkosten</v>
      </c>
      <c r="B20" s="21"/>
      <c r="C20" s="22"/>
      <c r="D20" s="24">
        <f t="shared" si="0"/>
        <v>0</v>
      </c>
      <c r="E20" s="12" t="e">
        <f t="shared" si="1"/>
        <v>#DIV/0!</v>
      </c>
      <c r="F20" s="9">
        <f>Juni!F20+B20</f>
        <v>500</v>
      </c>
      <c r="G20" s="9">
        <f>Juni!G20+C20</f>
        <v>350</v>
      </c>
      <c r="H20" s="11">
        <f t="shared" si="2"/>
        <v>150</v>
      </c>
      <c r="I20" s="12">
        <f t="shared" si="3"/>
        <v>42.857142857142854</v>
      </c>
    </row>
    <row r="21" spans="1:9" ht="15" thickBot="1">
      <c r="A21" s="1" t="str">
        <f>Januar!A21</f>
        <v>Reisekosten</v>
      </c>
      <c r="B21" s="21"/>
      <c r="C21" s="22"/>
      <c r="D21" s="24">
        <f t="shared" si="0"/>
        <v>0</v>
      </c>
      <c r="E21" s="12" t="e">
        <f t="shared" si="1"/>
        <v>#DIV/0!</v>
      </c>
      <c r="F21" s="9">
        <f>Juni!F21+B21</f>
        <v>250</v>
      </c>
      <c r="G21" s="9">
        <f>Juni!G21+C21</f>
        <v>145</v>
      </c>
      <c r="H21" s="11">
        <f t="shared" si="2"/>
        <v>105</v>
      </c>
      <c r="I21" s="12">
        <f t="shared" si="3"/>
        <v>72.41379310344827</v>
      </c>
    </row>
    <row r="22" spans="1:9" ht="15" thickBot="1">
      <c r="A22" s="1" t="str">
        <f>Januar!A22</f>
        <v>Werbung</v>
      </c>
      <c r="B22" s="21"/>
      <c r="C22" s="22"/>
      <c r="D22" s="24">
        <f t="shared" si="0"/>
        <v>0</v>
      </c>
      <c r="E22" s="12" t="e">
        <f t="shared" si="1"/>
        <v>#DIV/0!</v>
      </c>
      <c r="F22" s="9">
        <f>Juni!F22+B22</f>
        <v>400</v>
      </c>
      <c r="G22" s="9">
        <f>Juni!G22+C22</f>
        <v>250</v>
      </c>
      <c r="H22" s="11">
        <f t="shared" si="2"/>
        <v>150</v>
      </c>
      <c r="I22" s="12">
        <f t="shared" si="3"/>
        <v>60</v>
      </c>
    </row>
    <row r="23" spans="1:9" ht="15" thickBot="1">
      <c r="A23" s="1" t="str">
        <f>Januar!A23</f>
        <v>Interseite</v>
      </c>
      <c r="B23" s="21"/>
      <c r="C23" s="22"/>
      <c r="D23" s="24">
        <f t="shared" si="0"/>
        <v>0</v>
      </c>
      <c r="E23" s="12" t="e">
        <f t="shared" si="1"/>
        <v>#DIV/0!</v>
      </c>
      <c r="F23" s="9">
        <f>Juni!F23+B23</f>
        <v>225</v>
      </c>
      <c r="G23" s="9">
        <f>Juni!G23+C23</f>
        <v>145</v>
      </c>
      <c r="H23" s="11">
        <f t="shared" si="2"/>
        <v>80</v>
      </c>
      <c r="I23" s="12">
        <f t="shared" si="3"/>
        <v>55.172413793103445</v>
      </c>
    </row>
    <row r="24" spans="1:9" ht="15" thickBot="1">
      <c r="A24" s="1" t="str">
        <f>Januar!A24</f>
        <v>Kosten Warenabgabe</v>
      </c>
      <c r="B24" s="21"/>
      <c r="C24" s="22"/>
      <c r="D24" s="24">
        <f t="shared" si="0"/>
        <v>0</v>
      </c>
      <c r="E24" s="12" t="e">
        <f t="shared" si="1"/>
        <v>#DIV/0!</v>
      </c>
      <c r="F24" s="9">
        <f>Juni!F24+B24</f>
        <v>195</v>
      </c>
      <c r="G24" s="9">
        <f>Juni!G24+C24</f>
        <v>150</v>
      </c>
      <c r="H24" s="11">
        <f t="shared" si="2"/>
        <v>45</v>
      </c>
      <c r="I24" s="12">
        <f t="shared" si="3"/>
        <v>30</v>
      </c>
    </row>
    <row r="25" spans="1:9" ht="15" thickBot="1">
      <c r="A25" s="1" t="str">
        <f>Januar!A25</f>
        <v>Abschreibungen</v>
      </c>
      <c r="B25" s="21"/>
      <c r="C25" s="22"/>
      <c r="D25" s="24">
        <f t="shared" si="0"/>
        <v>0</v>
      </c>
      <c r="E25" s="12" t="e">
        <f t="shared" si="1"/>
        <v>#DIV/0!</v>
      </c>
      <c r="F25" s="9">
        <f>Juni!F25+B25</f>
        <v>500</v>
      </c>
      <c r="G25" s="9">
        <f>Juni!G25+C25</f>
        <v>250</v>
      </c>
      <c r="H25" s="11">
        <f t="shared" si="2"/>
        <v>250</v>
      </c>
      <c r="I25" s="12">
        <f t="shared" si="3"/>
        <v>100</v>
      </c>
    </row>
    <row r="26" spans="1:9" ht="21.75" thickBot="1">
      <c r="A26" s="1" t="str">
        <f>Januar!A26</f>
        <v>Reparatur/Instandhaltung</v>
      </c>
      <c r="B26" s="21"/>
      <c r="C26" s="22"/>
      <c r="D26" s="24">
        <f t="shared" si="0"/>
        <v>0</v>
      </c>
      <c r="E26" s="12" t="e">
        <f t="shared" si="1"/>
        <v>#DIV/0!</v>
      </c>
      <c r="F26" s="9">
        <f>Juni!F26+B26</f>
        <v>525</v>
      </c>
      <c r="G26" s="9">
        <f>Juni!G26+C26</f>
        <v>200</v>
      </c>
      <c r="H26" s="11">
        <f t="shared" si="2"/>
        <v>325</v>
      </c>
      <c r="I26" s="12">
        <f t="shared" si="3"/>
        <v>162.5</v>
      </c>
    </row>
    <row r="27" spans="1:9" ht="15" thickBot="1">
      <c r="A27" s="1" t="str">
        <f>Januar!A27</f>
        <v>sonstige Kosten</v>
      </c>
      <c r="B27" s="21"/>
      <c r="C27" s="22"/>
      <c r="D27" s="24">
        <f t="shared" si="0"/>
        <v>0</v>
      </c>
      <c r="E27" s="12" t="e">
        <f t="shared" si="1"/>
        <v>#DIV/0!</v>
      </c>
      <c r="F27" s="9">
        <f>Juni!F27+B27</f>
        <v>500</v>
      </c>
      <c r="G27" s="9">
        <f>Juni!G27+C27</f>
        <v>450</v>
      </c>
      <c r="H27" s="11">
        <f t="shared" si="2"/>
        <v>50</v>
      </c>
      <c r="I27" s="12">
        <f t="shared" si="3"/>
        <v>11.111111111111111</v>
      </c>
    </row>
    <row r="28" spans="1:9" ht="15" thickBot="1">
      <c r="A28" s="7" t="str">
        <f>Januar!A28</f>
        <v>Gesamtkosten</v>
      </c>
      <c r="B28" s="25">
        <f>SUM(B15:B27)</f>
        <v>0</v>
      </c>
      <c r="C28" s="25">
        <f>SUM(C15:C27)</f>
        <v>0</v>
      </c>
      <c r="D28" s="26">
        <f t="shared" si="0"/>
        <v>0</v>
      </c>
      <c r="E28" s="27" t="e">
        <f t="shared" si="1"/>
        <v>#DIV/0!</v>
      </c>
      <c r="F28" s="10">
        <f>SUM(F15:F27)</f>
        <v>5895</v>
      </c>
      <c r="G28" s="10">
        <f>SUM(G15:G27)</f>
        <v>2440</v>
      </c>
      <c r="H28" s="28">
        <f t="shared" si="2"/>
        <v>3455</v>
      </c>
      <c r="I28" s="27">
        <f t="shared" si="3"/>
        <v>141.59836065573771</v>
      </c>
    </row>
    <row r="29" spans="1:9" ht="15" thickBot="1">
      <c r="A29" s="7" t="str">
        <f>Januar!A29</f>
        <v>Betriebsergebnis</v>
      </c>
      <c r="B29" s="25">
        <f>B14-B28</f>
        <v>0</v>
      </c>
      <c r="C29" s="25">
        <f>C14-C28</f>
        <v>0</v>
      </c>
      <c r="D29" s="26">
        <f t="shared" si="0"/>
        <v>0</v>
      </c>
      <c r="E29" s="27" t="e">
        <f t="shared" si="1"/>
        <v>#DIV/0!</v>
      </c>
      <c r="F29" s="10">
        <f>F14-F28</f>
        <v>-395</v>
      </c>
      <c r="G29" s="10">
        <f>G14-G28</f>
        <v>2060</v>
      </c>
      <c r="H29" s="28">
        <f>F29-G29</f>
        <v>-2455</v>
      </c>
      <c r="I29" s="27">
        <f>H29*100/G29</f>
        <v>-119.1747572815534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Layout" workbookViewId="0">
      <selection activeCell="C18" sqref="C18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tr">
        <f>Januar!D1</f>
        <v>Max Mustermann, Musterweg 12, 45456 Musterstadt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34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August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tr">
        <f>Januar!A7</f>
        <v>Umsatzerlöse</v>
      </c>
      <c r="B7" s="21"/>
      <c r="C7" s="22"/>
      <c r="D7" s="23">
        <f>B7-C7</f>
        <v>0</v>
      </c>
      <c r="E7" s="13" t="e">
        <f>D7*100/C7</f>
        <v>#DIV/0!</v>
      </c>
      <c r="F7" s="9">
        <f>Juli!F7+B7</f>
        <v>5500</v>
      </c>
      <c r="G7" s="9">
        <f>Juli!G7+C7</f>
        <v>4500</v>
      </c>
      <c r="H7" s="14">
        <f>F7-G7</f>
        <v>1000</v>
      </c>
      <c r="I7" s="13">
        <f>H7*100/G7</f>
        <v>22.222222222222221</v>
      </c>
    </row>
    <row r="8" spans="1:9" ht="22.5" customHeight="1" thickBot="1">
      <c r="A8" s="1" t="str">
        <f>Januar!A8</f>
        <v>Bestandsveränderung</v>
      </c>
      <c r="B8" s="21"/>
      <c r="C8" s="22"/>
      <c r="D8" s="24">
        <f t="shared" ref="D8:D29" si="0">B8-C8</f>
        <v>0</v>
      </c>
      <c r="E8" s="12" t="e">
        <f t="shared" ref="E8:E29" si="1">D8*100/C8</f>
        <v>#DIV/0!</v>
      </c>
      <c r="F8" s="9">
        <f>Juli!F8+B8</f>
        <v>0</v>
      </c>
      <c r="G8" s="9">
        <f>Juli!G8+C8</f>
        <v>0</v>
      </c>
      <c r="H8" s="11">
        <f t="shared" ref="H8:H28" si="2">F8-G8</f>
        <v>0</v>
      </c>
      <c r="I8" s="12" t="e">
        <f t="shared" ref="I8:I28" si="3">H8*100/G8</f>
        <v>#DIV/0!</v>
      </c>
    </row>
    <row r="9" spans="1:9" ht="24" customHeight="1" thickBot="1">
      <c r="A9" s="1" t="str">
        <f>Januar!A9</f>
        <v>aktivierte Eigenleistungen</v>
      </c>
      <c r="B9" s="21"/>
      <c r="C9" s="22"/>
      <c r="D9" s="24">
        <f t="shared" si="0"/>
        <v>0</v>
      </c>
      <c r="E9" s="12" t="e">
        <f t="shared" si="1"/>
        <v>#DIV/0!</v>
      </c>
      <c r="F9" s="9">
        <f>Juli!F9+B9</f>
        <v>0</v>
      </c>
      <c r="G9" s="9">
        <f>Juli!G9+C9</f>
        <v>0</v>
      </c>
      <c r="H9" s="11">
        <f t="shared" si="2"/>
        <v>0</v>
      </c>
      <c r="I9" s="12" t="e">
        <f t="shared" si="3"/>
        <v>#DIV/0!</v>
      </c>
    </row>
    <row r="10" spans="1:9" ht="15" thickBot="1">
      <c r="A10" s="7" t="str">
        <f>Januar!A10</f>
        <v>Gesamtleistung</v>
      </c>
      <c r="B10" s="25">
        <f>B7+B8-B9</f>
        <v>0</v>
      </c>
      <c r="C10" s="25">
        <f>SUM(C7:C9)</f>
        <v>0</v>
      </c>
      <c r="D10" s="26">
        <f t="shared" si="0"/>
        <v>0</v>
      </c>
      <c r="E10" s="27" t="e">
        <f t="shared" si="1"/>
        <v>#DIV/0!</v>
      </c>
      <c r="F10" s="10">
        <f>F7+F8-F9</f>
        <v>5500</v>
      </c>
      <c r="G10" s="10">
        <f>G7+G8-G9</f>
        <v>4500</v>
      </c>
      <c r="H10" s="28">
        <f t="shared" si="2"/>
        <v>1000</v>
      </c>
      <c r="I10" s="27">
        <f t="shared" si="3"/>
        <v>22.222222222222221</v>
      </c>
    </row>
    <row r="11" spans="1:9" ht="21.75" thickBot="1">
      <c r="A11" s="1" t="str">
        <f>Januar!A11</f>
        <v>Material / Warenverbrauch</v>
      </c>
      <c r="B11" s="21"/>
      <c r="C11" s="22"/>
      <c r="D11" s="24">
        <f t="shared" si="0"/>
        <v>0</v>
      </c>
      <c r="E11" s="12" t="e">
        <f t="shared" si="1"/>
        <v>#DIV/0!</v>
      </c>
      <c r="F11" s="9">
        <f>Juli!F11+B11</f>
        <v>0</v>
      </c>
      <c r="G11" s="9">
        <f>Juli!G11+C11</f>
        <v>0</v>
      </c>
      <c r="H11" s="11">
        <f t="shared" si="2"/>
        <v>0</v>
      </c>
      <c r="I11" s="12" t="e">
        <f t="shared" si="3"/>
        <v>#DIV/0!</v>
      </c>
    </row>
    <row r="12" spans="1:9" ht="15" thickBot="1">
      <c r="A12" s="8" t="str">
        <f>Januar!A12</f>
        <v>Rohertrag</v>
      </c>
      <c r="B12" s="25">
        <f>B10-B11</f>
        <v>0</v>
      </c>
      <c r="C12" s="25">
        <f>C10-C11</f>
        <v>0</v>
      </c>
      <c r="D12" s="26">
        <f t="shared" si="0"/>
        <v>0</v>
      </c>
      <c r="E12" s="27" t="e">
        <f t="shared" si="1"/>
        <v>#DIV/0!</v>
      </c>
      <c r="F12" s="10">
        <f>F10-F11</f>
        <v>5500</v>
      </c>
      <c r="G12" s="10">
        <f>G10-G11</f>
        <v>4500</v>
      </c>
      <c r="H12" s="28">
        <f t="shared" si="2"/>
        <v>1000</v>
      </c>
      <c r="I12" s="27">
        <f t="shared" si="3"/>
        <v>22.222222222222221</v>
      </c>
    </row>
    <row r="13" spans="1:9" ht="21.75" thickBot="1">
      <c r="A13" s="1" t="str">
        <f>Januar!A13</f>
        <v>Sonstige betriebliche Erlöse</v>
      </c>
      <c r="B13" s="21"/>
      <c r="C13" s="22"/>
      <c r="D13" s="24">
        <f t="shared" si="0"/>
        <v>0</v>
      </c>
      <c r="E13" s="12" t="e">
        <f t="shared" si="1"/>
        <v>#DIV/0!</v>
      </c>
      <c r="F13" s="9">
        <f>Juli!F13+B13</f>
        <v>0</v>
      </c>
      <c r="G13" s="9">
        <f>Juli!G13+C13</f>
        <v>0</v>
      </c>
      <c r="H13" s="11">
        <f t="shared" si="2"/>
        <v>0</v>
      </c>
      <c r="I13" s="12" t="e">
        <f t="shared" si="3"/>
        <v>#DIV/0!</v>
      </c>
    </row>
    <row r="14" spans="1:9" ht="21.75" thickBot="1">
      <c r="A14" s="8" t="str">
        <f>Januar!A14</f>
        <v>Betrieblicher Rohertrag</v>
      </c>
      <c r="B14" s="25">
        <f>B13+B12</f>
        <v>0</v>
      </c>
      <c r="C14" s="25">
        <f>C13+C12</f>
        <v>0</v>
      </c>
      <c r="D14" s="26">
        <f t="shared" si="0"/>
        <v>0</v>
      </c>
      <c r="E14" s="27" t="e">
        <f t="shared" si="1"/>
        <v>#DIV/0!</v>
      </c>
      <c r="F14" s="10">
        <f>F12+F13</f>
        <v>5500</v>
      </c>
      <c r="G14" s="10">
        <f>G12+G13</f>
        <v>4500</v>
      </c>
      <c r="H14" s="28">
        <f t="shared" si="2"/>
        <v>1000</v>
      </c>
      <c r="I14" s="27">
        <f t="shared" si="3"/>
        <v>22.222222222222221</v>
      </c>
    </row>
    <row r="15" spans="1:9" ht="15" thickBot="1">
      <c r="A15" s="1" t="str">
        <f>Januar!A15</f>
        <v>Personalkosten</v>
      </c>
      <c r="B15" s="21"/>
      <c r="C15" s="22"/>
      <c r="D15" s="24">
        <f t="shared" si="0"/>
        <v>0</v>
      </c>
      <c r="E15" s="12" t="e">
        <f t="shared" si="1"/>
        <v>#DIV/0!</v>
      </c>
      <c r="F15" s="9">
        <f>Juli!F15+B15</f>
        <v>900</v>
      </c>
      <c r="G15" s="9">
        <f>Juli!G15+C15</f>
        <v>0</v>
      </c>
      <c r="H15" s="11">
        <f t="shared" si="2"/>
        <v>900</v>
      </c>
      <c r="I15" s="12" t="e">
        <f t="shared" si="3"/>
        <v>#DIV/0!</v>
      </c>
    </row>
    <row r="16" spans="1:9" ht="15" thickBot="1">
      <c r="A16" s="1" t="str">
        <f>Januar!A16</f>
        <v>Raumkosten</v>
      </c>
      <c r="B16" s="21"/>
      <c r="C16" s="22"/>
      <c r="D16" s="24">
        <f t="shared" si="0"/>
        <v>0</v>
      </c>
      <c r="E16" s="12" t="e">
        <f t="shared" si="1"/>
        <v>#DIV/0!</v>
      </c>
      <c r="F16" s="9">
        <f>Juli!F16+B16</f>
        <v>500</v>
      </c>
      <c r="G16" s="9">
        <f>Juli!G16+C16</f>
        <v>0</v>
      </c>
      <c r="H16" s="11">
        <f t="shared" si="2"/>
        <v>500</v>
      </c>
      <c r="I16" s="12" t="e">
        <f t="shared" si="3"/>
        <v>#DIV/0!</v>
      </c>
    </row>
    <row r="17" spans="1:9" ht="15" thickBot="1">
      <c r="A17" s="1" t="str">
        <f>Januar!A17</f>
        <v>Betriebliche Steuern</v>
      </c>
      <c r="B17" s="21"/>
      <c r="C17" s="22"/>
      <c r="D17" s="24">
        <f t="shared" si="0"/>
        <v>0</v>
      </c>
      <c r="E17" s="12" t="e">
        <f t="shared" si="1"/>
        <v>#DIV/0!</v>
      </c>
      <c r="F17" s="9">
        <f>Juli!F17+B17</f>
        <v>300</v>
      </c>
      <c r="G17" s="9">
        <f>Juli!G17+C17</f>
        <v>0</v>
      </c>
      <c r="H17" s="11">
        <f t="shared" si="2"/>
        <v>300</v>
      </c>
      <c r="I17" s="12" t="e">
        <f t="shared" si="3"/>
        <v>#DIV/0!</v>
      </c>
    </row>
    <row r="18" spans="1:9" ht="21.75" thickBot="1">
      <c r="A18" s="1" t="str">
        <f>Januar!A18</f>
        <v>Versicherungen/Beiträge</v>
      </c>
      <c r="B18" s="21"/>
      <c r="C18" s="22"/>
      <c r="D18" s="24">
        <f t="shared" si="0"/>
        <v>0</v>
      </c>
      <c r="E18" s="12" t="e">
        <f t="shared" si="1"/>
        <v>#DIV/0!</v>
      </c>
      <c r="F18" s="9">
        <f>Juli!F18+B18</f>
        <v>650</v>
      </c>
      <c r="G18" s="9">
        <f>Juli!G18+C18</f>
        <v>200</v>
      </c>
      <c r="H18" s="11">
        <f t="shared" si="2"/>
        <v>450</v>
      </c>
      <c r="I18" s="12">
        <f t="shared" si="3"/>
        <v>225</v>
      </c>
    </row>
    <row r="19" spans="1:9" ht="15" thickBot="1">
      <c r="A19" s="1" t="str">
        <f>Januar!A19</f>
        <v>Telefonkosten</v>
      </c>
      <c r="B19" s="21"/>
      <c r="C19" s="22"/>
      <c r="D19" s="24">
        <f t="shared" si="0"/>
        <v>0</v>
      </c>
      <c r="E19" s="12" t="e">
        <f t="shared" si="1"/>
        <v>#DIV/0!</v>
      </c>
      <c r="F19" s="9">
        <f>Juli!F19+B19</f>
        <v>450</v>
      </c>
      <c r="G19" s="9">
        <f>Juli!G19+C19</f>
        <v>300</v>
      </c>
      <c r="H19" s="11">
        <f t="shared" si="2"/>
        <v>150</v>
      </c>
      <c r="I19" s="12">
        <f t="shared" si="3"/>
        <v>50</v>
      </c>
    </row>
    <row r="20" spans="1:9" ht="15" thickBot="1">
      <c r="A20" s="1" t="str">
        <f>Januar!A20</f>
        <v>Fahrzeugkosten</v>
      </c>
      <c r="B20" s="21"/>
      <c r="C20" s="22"/>
      <c r="D20" s="24">
        <f t="shared" si="0"/>
        <v>0</v>
      </c>
      <c r="E20" s="12" t="e">
        <f t="shared" si="1"/>
        <v>#DIV/0!</v>
      </c>
      <c r="F20" s="9">
        <f>Juli!F20+B20</f>
        <v>500</v>
      </c>
      <c r="G20" s="9">
        <f>Juli!G20+C20</f>
        <v>350</v>
      </c>
      <c r="H20" s="11">
        <f t="shared" si="2"/>
        <v>150</v>
      </c>
      <c r="I20" s="12">
        <f t="shared" si="3"/>
        <v>42.857142857142854</v>
      </c>
    </row>
    <row r="21" spans="1:9" ht="15" thickBot="1">
      <c r="A21" s="1" t="str">
        <f>Januar!A21</f>
        <v>Reisekosten</v>
      </c>
      <c r="B21" s="21"/>
      <c r="C21" s="22"/>
      <c r="D21" s="24">
        <f t="shared" si="0"/>
        <v>0</v>
      </c>
      <c r="E21" s="12" t="e">
        <f t="shared" si="1"/>
        <v>#DIV/0!</v>
      </c>
      <c r="F21" s="9">
        <f>Juli!F21+B21</f>
        <v>250</v>
      </c>
      <c r="G21" s="9">
        <f>Juli!G21+C21</f>
        <v>145</v>
      </c>
      <c r="H21" s="11">
        <f t="shared" si="2"/>
        <v>105</v>
      </c>
      <c r="I21" s="12">
        <f t="shared" si="3"/>
        <v>72.41379310344827</v>
      </c>
    </row>
    <row r="22" spans="1:9" ht="15" thickBot="1">
      <c r="A22" s="1" t="str">
        <f>Januar!A22</f>
        <v>Werbung</v>
      </c>
      <c r="B22" s="21"/>
      <c r="C22" s="22"/>
      <c r="D22" s="24">
        <f t="shared" si="0"/>
        <v>0</v>
      </c>
      <c r="E22" s="12" t="e">
        <f t="shared" si="1"/>
        <v>#DIV/0!</v>
      </c>
      <c r="F22" s="9">
        <f>Juli!F22+B22</f>
        <v>400</v>
      </c>
      <c r="G22" s="9">
        <f>Juli!G22+C22</f>
        <v>250</v>
      </c>
      <c r="H22" s="11">
        <f t="shared" si="2"/>
        <v>150</v>
      </c>
      <c r="I22" s="12">
        <f t="shared" si="3"/>
        <v>60</v>
      </c>
    </row>
    <row r="23" spans="1:9" ht="15" thickBot="1">
      <c r="A23" s="1" t="str">
        <f>Januar!A23</f>
        <v>Interseite</v>
      </c>
      <c r="B23" s="21"/>
      <c r="C23" s="22"/>
      <c r="D23" s="24">
        <f t="shared" si="0"/>
        <v>0</v>
      </c>
      <c r="E23" s="12" t="e">
        <f t="shared" si="1"/>
        <v>#DIV/0!</v>
      </c>
      <c r="F23" s="9">
        <f>Juli!F23+B23</f>
        <v>225</v>
      </c>
      <c r="G23" s="9">
        <f>Juli!G23+C23</f>
        <v>145</v>
      </c>
      <c r="H23" s="11">
        <f t="shared" si="2"/>
        <v>80</v>
      </c>
      <c r="I23" s="12">
        <f t="shared" si="3"/>
        <v>55.172413793103445</v>
      </c>
    </row>
    <row r="24" spans="1:9" ht="15" thickBot="1">
      <c r="A24" s="1" t="str">
        <f>Januar!A24</f>
        <v>Kosten Warenabgabe</v>
      </c>
      <c r="B24" s="21"/>
      <c r="C24" s="22"/>
      <c r="D24" s="24">
        <f t="shared" si="0"/>
        <v>0</v>
      </c>
      <c r="E24" s="12" t="e">
        <f t="shared" si="1"/>
        <v>#DIV/0!</v>
      </c>
      <c r="F24" s="9">
        <f>Juli!F24+B24</f>
        <v>195</v>
      </c>
      <c r="G24" s="9">
        <f>Juli!G24+C24</f>
        <v>150</v>
      </c>
      <c r="H24" s="11">
        <f t="shared" si="2"/>
        <v>45</v>
      </c>
      <c r="I24" s="12">
        <f t="shared" si="3"/>
        <v>30</v>
      </c>
    </row>
    <row r="25" spans="1:9" ht="15" thickBot="1">
      <c r="A25" s="1" t="str">
        <f>Januar!A25</f>
        <v>Abschreibungen</v>
      </c>
      <c r="B25" s="21"/>
      <c r="C25" s="22"/>
      <c r="D25" s="24">
        <f t="shared" si="0"/>
        <v>0</v>
      </c>
      <c r="E25" s="12" t="e">
        <f t="shared" si="1"/>
        <v>#DIV/0!</v>
      </c>
      <c r="F25" s="9">
        <f>Juli!F25+B25</f>
        <v>500</v>
      </c>
      <c r="G25" s="9">
        <f>Juli!G25+C25</f>
        <v>250</v>
      </c>
      <c r="H25" s="11">
        <f t="shared" si="2"/>
        <v>250</v>
      </c>
      <c r="I25" s="12">
        <f t="shared" si="3"/>
        <v>100</v>
      </c>
    </row>
    <row r="26" spans="1:9" ht="21.75" thickBot="1">
      <c r="A26" s="1" t="str">
        <f>Januar!A26</f>
        <v>Reparatur/Instandhaltung</v>
      </c>
      <c r="B26" s="21"/>
      <c r="C26" s="22"/>
      <c r="D26" s="24">
        <f t="shared" si="0"/>
        <v>0</v>
      </c>
      <c r="E26" s="12" t="e">
        <f t="shared" si="1"/>
        <v>#DIV/0!</v>
      </c>
      <c r="F26" s="9">
        <f>Juli!F26+B26</f>
        <v>525</v>
      </c>
      <c r="G26" s="9">
        <f>Juli!G26+C26</f>
        <v>200</v>
      </c>
      <c r="H26" s="11">
        <f t="shared" si="2"/>
        <v>325</v>
      </c>
      <c r="I26" s="12">
        <f t="shared" si="3"/>
        <v>162.5</v>
      </c>
    </row>
    <row r="27" spans="1:9" ht="15" thickBot="1">
      <c r="A27" s="1" t="str">
        <f>Januar!A27</f>
        <v>sonstige Kosten</v>
      </c>
      <c r="B27" s="21"/>
      <c r="C27" s="22"/>
      <c r="D27" s="24">
        <f t="shared" si="0"/>
        <v>0</v>
      </c>
      <c r="E27" s="12" t="e">
        <f t="shared" si="1"/>
        <v>#DIV/0!</v>
      </c>
      <c r="F27" s="9">
        <f>Juli!F27+B27</f>
        <v>500</v>
      </c>
      <c r="G27" s="9">
        <f>Juli!G27+C27</f>
        <v>450</v>
      </c>
      <c r="H27" s="11">
        <f t="shared" si="2"/>
        <v>50</v>
      </c>
      <c r="I27" s="12">
        <f t="shared" si="3"/>
        <v>11.111111111111111</v>
      </c>
    </row>
    <row r="28" spans="1:9" ht="15" thickBot="1">
      <c r="A28" s="7" t="str">
        <f>Januar!A28</f>
        <v>Gesamtkosten</v>
      </c>
      <c r="B28" s="25">
        <f>SUM(B15:B27)</f>
        <v>0</v>
      </c>
      <c r="C28" s="25">
        <f>SUM(C15:C27)</f>
        <v>0</v>
      </c>
      <c r="D28" s="26">
        <f t="shared" si="0"/>
        <v>0</v>
      </c>
      <c r="E28" s="27" t="e">
        <f t="shared" si="1"/>
        <v>#DIV/0!</v>
      </c>
      <c r="F28" s="10">
        <f>SUM(F15:F27)</f>
        <v>5895</v>
      </c>
      <c r="G28" s="10">
        <f>SUM(G15:G27)</f>
        <v>2440</v>
      </c>
      <c r="H28" s="28">
        <f t="shared" si="2"/>
        <v>3455</v>
      </c>
      <c r="I28" s="27">
        <f t="shared" si="3"/>
        <v>141.59836065573771</v>
      </c>
    </row>
    <row r="29" spans="1:9" ht="15" thickBot="1">
      <c r="A29" s="7" t="str">
        <f>Januar!A29</f>
        <v>Betriebsergebnis</v>
      </c>
      <c r="B29" s="25">
        <f>B14-B28</f>
        <v>0</v>
      </c>
      <c r="C29" s="25">
        <f>C14-C28</f>
        <v>0</v>
      </c>
      <c r="D29" s="26">
        <f t="shared" si="0"/>
        <v>0</v>
      </c>
      <c r="E29" s="27" t="e">
        <f t="shared" si="1"/>
        <v>#DIV/0!</v>
      </c>
      <c r="F29" s="10">
        <f>F14-F28</f>
        <v>-395</v>
      </c>
      <c r="G29" s="10">
        <f>G14-G28</f>
        <v>2060</v>
      </c>
      <c r="H29" s="28">
        <f>F29-G29</f>
        <v>-2455</v>
      </c>
      <c r="I29" s="27">
        <f>H29*100/G29</f>
        <v>-119.1747572815534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29"/>
  <sheetViews>
    <sheetView showGridLines="0" view="pageLayout" workbookViewId="0">
      <selection activeCell="C18" sqref="C18"/>
    </sheetView>
  </sheetViews>
  <sheetFormatPr baseColWidth="10" defaultRowHeight="14.25"/>
  <cols>
    <col min="1" max="1" width="14" customWidth="1"/>
  </cols>
  <sheetData>
    <row r="1" spans="1:9">
      <c r="A1" s="2" t="s">
        <v>25</v>
      </c>
      <c r="D1" s="5" t="str">
        <f>Januar!D1</f>
        <v>Max Mustermann, Musterweg 12, 45456 Musterstadt</v>
      </c>
      <c r="E1" s="5"/>
      <c r="F1" s="5"/>
      <c r="G1" s="5"/>
      <c r="H1" s="5"/>
      <c r="I1" s="5"/>
    </row>
    <row r="2" spans="1:9" ht="18">
      <c r="A2" s="3"/>
    </row>
    <row r="3" spans="1:9" ht="15">
      <c r="A3" s="4" t="s">
        <v>26</v>
      </c>
      <c r="H3" s="29" t="s">
        <v>35</v>
      </c>
      <c r="I3" s="29">
        <v>2018</v>
      </c>
    </row>
    <row r="4" spans="1:9" ht="15">
      <c r="A4" s="4"/>
      <c r="H4" s="6"/>
      <c r="I4" s="6"/>
    </row>
    <row r="5" spans="1:9">
      <c r="A5" s="15"/>
      <c r="B5" s="30" t="str">
        <f>CONCATENATE(H3," ",I3)</f>
        <v>September 2018</v>
      </c>
      <c r="C5" s="31"/>
      <c r="D5" s="32" t="s">
        <v>19</v>
      </c>
      <c r="E5" s="33"/>
      <c r="F5" s="34" t="s">
        <v>20</v>
      </c>
      <c r="G5" s="35"/>
      <c r="H5" s="32" t="s">
        <v>19</v>
      </c>
      <c r="I5" s="36"/>
    </row>
    <row r="6" spans="1:9">
      <c r="A6" s="16"/>
      <c r="B6" s="17" t="s">
        <v>21</v>
      </c>
      <c r="C6" s="18" t="s">
        <v>22</v>
      </c>
      <c r="D6" s="19" t="s">
        <v>23</v>
      </c>
      <c r="E6" s="19" t="s">
        <v>24</v>
      </c>
      <c r="F6" s="18" t="s">
        <v>21</v>
      </c>
      <c r="G6" s="18" t="s">
        <v>22</v>
      </c>
      <c r="H6" s="19" t="s">
        <v>23</v>
      </c>
      <c r="I6" s="20" t="s">
        <v>24</v>
      </c>
    </row>
    <row r="7" spans="1:9" ht="15" thickBot="1">
      <c r="A7" s="1" t="str">
        <f>Januar!A7</f>
        <v>Umsatzerlöse</v>
      </c>
      <c r="B7" s="21"/>
      <c r="C7" s="22"/>
      <c r="D7" s="23">
        <f>B7-C7</f>
        <v>0</v>
      </c>
      <c r="E7" s="13" t="e">
        <f>D7*100/C7</f>
        <v>#DIV/0!</v>
      </c>
      <c r="F7" s="9">
        <f>August!F7+B7</f>
        <v>5500</v>
      </c>
      <c r="G7" s="9">
        <f>August!G7+C7</f>
        <v>4500</v>
      </c>
      <c r="H7" s="14">
        <f>F7-G7</f>
        <v>1000</v>
      </c>
      <c r="I7" s="13">
        <f>H7*100/G7</f>
        <v>22.222222222222221</v>
      </c>
    </row>
    <row r="8" spans="1:9" ht="22.5" customHeight="1" thickBot="1">
      <c r="A8" s="1" t="str">
        <f>Januar!A8</f>
        <v>Bestandsveränderung</v>
      </c>
      <c r="B8" s="21"/>
      <c r="C8" s="22"/>
      <c r="D8" s="24">
        <f t="shared" ref="D8:D29" si="0">B8-C8</f>
        <v>0</v>
      </c>
      <c r="E8" s="12" t="e">
        <f t="shared" ref="E8:E29" si="1">D8*100/C8</f>
        <v>#DIV/0!</v>
      </c>
      <c r="F8" s="9">
        <f>August!F8+B8</f>
        <v>0</v>
      </c>
      <c r="G8" s="9">
        <f>August!G8+C8</f>
        <v>0</v>
      </c>
      <c r="H8" s="11">
        <f t="shared" ref="H8:H28" si="2">F8-G8</f>
        <v>0</v>
      </c>
      <c r="I8" s="12" t="e">
        <f t="shared" ref="I8:I28" si="3">H8*100/G8</f>
        <v>#DIV/0!</v>
      </c>
    </row>
    <row r="9" spans="1:9" ht="24" customHeight="1" thickBot="1">
      <c r="A9" s="1" t="str">
        <f>Januar!A9</f>
        <v>aktivierte Eigenleistungen</v>
      </c>
      <c r="B9" s="21"/>
      <c r="C9" s="22"/>
      <c r="D9" s="24">
        <f t="shared" si="0"/>
        <v>0</v>
      </c>
      <c r="E9" s="12" t="e">
        <f t="shared" si="1"/>
        <v>#DIV/0!</v>
      </c>
      <c r="F9" s="9">
        <f>August!F9+B9</f>
        <v>0</v>
      </c>
      <c r="G9" s="9">
        <f>August!G9+C9</f>
        <v>0</v>
      </c>
      <c r="H9" s="11">
        <f t="shared" si="2"/>
        <v>0</v>
      </c>
      <c r="I9" s="12" t="e">
        <f t="shared" si="3"/>
        <v>#DIV/0!</v>
      </c>
    </row>
    <row r="10" spans="1:9" ht="15" thickBot="1">
      <c r="A10" s="7" t="str">
        <f>Januar!A10</f>
        <v>Gesamtleistung</v>
      </c>
      <c r="B10" s="25">
        <f>B7+B8-B9</f>
        <v>0</v>
      </c>
      <c r="C10" s="25">
        <f>SUM(C7:C9)</f>
        <v>0</v>
      </c>
      <c r="D10" s="26">
        <f t="shared" si="0"/>
        <v>0</v>
      </c>
      <c r="E10" s="27" t="e">
        <f t="shared" si="1"/>
        <v>#DIV/0!</v>
      </c>
      <c r="F10" s="10">
        <f>F7+F8-F9</f>
        <v>5500</v>
      </c>
      <c r="G10" s="10">
        <f>G7+G8-G9</f>
        <v>4500</v>
      </c>
      <c r="H10" s="28">
        <f t="shared" si="2"/>
        <v>1000</v>
      </c>
      <c r="I10" s="27">
        <f t="shared" si="3"/>
        <v>22.222222222222221</v>
      </c>
    </row>
    <row r="11" spans="1:9" ht="21.75" thickBot="1">
      <c r="A11" s="1" t="str">
        <f>Januar!A11</f>
        <v>Material / Warenverbrauch</v>
      </c>
      <c r="B11" s="21"/>
      <c r="C11" s="22"/>
      <c r="D11" s="24">
        <f t="shared" si="0"/>
        <v>0</v>
      </c>
      <c r="E11" s="12" t="e">
        <f t="shared" si="1"/>
        <v>#DIV/0!</v>
      </c>
      <c r="F11" s="9">
        <f>August!F11+B11</f>
        <v>0</v>
      </c>
      <c r="G11" s="9">
        <f>August!G11+C11</f>
        <v>0</v>
      </c>
      <c r="H11" s="11">
        <f t="shared" si="2"/>
        <v>0</v>
      </c>
      <c r="I11" s="12" t="e">
        <f t="shared" si="3"/>
        <v>#DIV/0!</v>
      </c>
    </row>
    <row r="12" spans="1:9" ht="15" thickBot="1">
      <c r="A12" s="8" t="str">
        <f>Januar!A12</f>
        <v>Rohertrag</v>
      </c>
      <c r="B12" s="25">
        <f>B10-B11</f>
        <v>0</v>
      </c>
      <c r="C12" s="25">
        <f>C10-C11</f>
        <v>0</v>
      </c>
      <c r="D12" s="26">
        <f t="shared" si="0"/>
        <v>0</v>
      </c>
      <c r="E12" s="27" t="e">
        <f t="shared" si="1"/>
        <v>#DIV/0!</v>
      </c>
      <c r="F12" s="10">
        <f>F10-F11</f>
        <v>5500</v>
      </c>
      <c r="G12" s="10">
        <f>G10-G11</f>
        <v>4500</v>
      </c>
      <c r="H12" s="28">
        <f t="shared" si="2"/>
        <v>1000</v>
      </c>
      <c r="I12" s="27">
        <f t="shared" si="3"/>
        <v>22.222222222222221</v>
      </c>
    </row>
    <row r="13" spans="1:9" ht="21.75" thickBot="1">
      <c r="A13" s="1" t="str">
        <f>Januar!A13</f>
        <v>Sonstige betriebliche Erlöse</v>
      </c>
      <c r="B13" s="21"/>
      <c r="C13" s="22"/>
      <c r="D13" s="24">
        <f t="shared" si="0"/>
        <v>0</v>
      </c>
      <c r="E13" s="12" t="e">
        <f t="shared" si="1"/>
        <v>#DIV/0!</v>
      </c>
      <c r="F13" s="9">
        <f>August!F13+B13</f>
        <v>0</v>
      </c>
      <c r="G13" s="9">
        <f>August!G13+C13</f>
        <v>0</v>
      </c>
      <c r="H13" s="11">
        <f t="shared" si="2"/>
        <v>0</v>
      </c>
      <c r="I13" s="12" t="e">
        <f t="shared" si="3"/>
        <v>#DIV/0!</v>
      </c>
    </row>
    <row r="14" spans="1:9" ht="21.75" thickBot="1">
      <c r="A14" s="8" t="str">
        <f>Januar!A14</f>
        <v>Betrieblicher Rohertrag</v>
      </c>
      <c r="B14" s="25">
        <f>B13+B12</f>
        <v>0</v>
      </c>
      <c r="C14" s="25">
        <f>C13+C12</f>
        <v>0</v>
      </c>
      <c r="D14" s="26">
        <f t="shared" si="0"/>
        <v>0</v>
      </c>
      <c r="E14" s="27" t="e">
        <f t="shared" si="1"/>
        <v>#DIV/0!</v>
      </c>
      <c r="F14" s="10">
        <f>F12+F13</f>
        <v>5500</v>
      </c>
      <c r="G14" s="10">
        <f>G12+G13</f>
        <v>4500</v>
      </c>
      <c r="H14" s="28">
        <f t="shared" si="2"/>
        <v>1000</v>
      </c>
      <c r="I14" s="27">
        <f t="shared" si="3"/>
        <v>22.222222222222221</v>
      </c>
    </row>
    <row r="15" spans="1:9" ht="15" thickBot="1">
      <c r="A15" s="1" t="str">
        <f>Januar!A15</f>
        <v>Personalkosten</v>
      </c>
      <c r="B15" s="21"/>
      <c r="C15" s="22"/>
      <c r="D15" s="24">
        <f t="shared" si="0"/>
        <v>0</v>
      </c>
      <c r="E15" s="12" t="e">
        <f t="shared" si="1"/>
        <v>#DIV/0!</v>
      </c>
      <c r="F15" s="9">
        <f>August!F15+B15</f>
        <v>900</v>
      </c>
      <c r="G15" s="9">
        <f>August!G15+C15</f>
        <v>0</v>
      </c>
      <c r="H15" s="11">
        <f t="shared" si="2"/>
        <v>900</v>
      </c>
      <c r="I15" s="12" t="e">
        <f t="shared" si="3"/>
        <v>#DIV/0!</v>
      </c>
    </row>
    <row r="16" spans="1:9" ht="15" thickBot="1">
      <c r="A16" s="1" t="str">
        <f>Januar!A16</f>
        <v>Raumkosten</v>
      </c>
      <c r="B16" s="21"/>
      <c r="C16" s="22"/>
      <c r="D16" s="24">
        <f t="shared" si="0"/>
        <v>0</v>
      </c>
      <c r="E16" s="12" t="e">
        <f t="shared" si="1"/>
        <v>#DIV/0!</v>
      </c>
      <c r="F16" s="9">
        <f>August!F16+B16</f>
        <v>500</v>
      </c>
      <c r="G16" s="9">
        <f>August!G16+C16</f>
        <v>0</v>
      </c>
      <c r="H16" s="11">
        <f t="shared" si="2"/>
        <v>500</v>
      </c>
      <c r="I16" s="12" t="e">
        <f t="shared" si="3"/>
        <v>#DIV/0!</v>
      </c>
    </row>
    <row r="17" spans="1:9" ht="15" thickBot="1">
      <c r="A17" s="1" t="str">
        <f>Januar!A17</f>
        <v>Betriebliche Steuern</v>
      </c>
      <c r="B17" s="21"/>
      <c r="C17" s="22"/>
      <c r="D17" s="24">
        <f t="shared" si="0"/>
        <v>0</v>
      </c>
      <c r="E17" s="12" t="e">
        <f t="shared" si="1"/>
        <v>#DIV/0!</v>
      </c>
      <c r="F17" s="9">
        <f>August!F17+B17</f>
        <v>300</v>
      </c>
      <c r="G17" s="9">
        <f>August!G17+C17</f>
        <v>0</v>
      </c>
      <c r="H17" s="11">
        <f t="shared" si="2"/>
        <v>300</v>
      </c>
      <c r="I17" s="12" t="e">
        <f t="shared" si="3"/>
        <v>#DIV/0!</v>
      </c>
    </row>
    <row r="18" spans="1:9" ht="21.75" thickBot="1">
      <c r="A18" s="1" t="str">
        <f>Januar!A18</f>
        <v>Versicherungen/Beiträge</v>
      </c>
      <c r="B18" s="21"/>
      <c r="C18" s="22"/>
      <c r="D18" s="24">
        <f t="shared" si="0"/>
        <v>0</v>
      </c>
      <c r="E18" s="12" t="e">
        <f t="shared" si="1"/>
        <v>#DIV/0!</v>
      </c>
      <c r="F18" s="9">
        <f>August!F18+B18</f>
        <v>650</v>
      </c>
      <c r="G18" s="9">
        <f>August!G18+C18</f>
        <v>200</v>
      </c>
      <c r="H18" s="11">
        <f t="shared" si="2"/>
        <v>450</v>
      </c>
      <c r="I18" s="12">
        <f t="shared" si="3"/>
        <v>225</v>
      </c>
    </row>
    <row r="19" spans="1:9" ht="15" thickBot="1">
      <c r="A19" s="1" t="str">
        <f>Januar!A19</f>
        <v>Telefonkosten</v>
      </c>
      <c r="B19" s="21"/>
      <c r="C19" s="22"/>
      <c r="D19" s="24">
        <f t="shared" si="0"/>
        <v>0</v>
      </c>
      <c r="E19" s="12" t="e">
        <f t="shared" si="1"/>
        <v>#DIV/0!</v>
      </c>
      <c r="F19" s="9">
        <f>August!F19+B19</f>
        <v>450</v>
      </c>
      <c r="G19" s="9">
        <f>August!G19+C19</f>
        <v>300</v>
      </c>
      <c r="H19" s="11">
        <f t="shared" si="2"/>
        <v>150</v>
      </c>
      <c r="I19" s="12">
        <f t="shared" si="3"/>
        <v>50</v>
      </c>
    </row>
    <row r="20" spans="1:9" ht="15" thickBot="1">
      <c r="A20" s="1" t="str">
        <f>Januar!A20</f>
        <v>Fahrzeugkosten</v>
      </c>
      <c r="B20" s="21"/>
      <c r="C20" s="22"/>
      <c r="D20" s="24">
        <f t="shared" si="0"/>
        <v>0</v>
      </c>
      <c r="E20" s="12" t="e">
        <f t="shared" si="1"/>
        <v>#DIV/0!</v>
      </c>
      <c r="F20" s="9">
        <f>August!F20+B20</f>
        <v>500</v>
      </c>
      <c r="G20" s="9">
        <f>August!G20+C20</f>
        <v>350</v>
      </c>
      <c r="H20" s="11">
        <f t="shared" si="2"/>
        <v>150</v>
      </c>
      <c r="I20" s="12">
        <f t="shared" si="3"/>
        <v>42.857142857142854</v>
      </c>
    </row>
    <row r="21" spans="1:9" ht="15" thickBot="1">
      <c r="A21" s="1" t="str">
        <f>Januar!A21</f>
        <v>Reisekosten</v>
      </c>
      <c r="B21" s="21"/>
      <c r="C21" s="22"/>
      <c r="D21" s="24">
        <f t="shared" si="0"/>
        <v>0</v>
      </c>
      <c r="E21" s="12" t="e">
        <f t="shared" si="1"/>
        <v>#DIV/0!</v>
      </c>
      <c r="F21" s="9">
        <f>August!F21+B21</f>
        <v>250</v>
      </c>
      <c r="G21" s="9">
        <f>August!G21+C21</f>
        <v>145</v>
      </c>
      <c r="H21" s="11">
        <f t="shared" si="2"/>
        <v>105</v>
      </c>
      <c r="I21" s="12">
        <f t="shared" si="3"/>
        <v>72.41379310344827</v>
      </c>
    </row>
    <row r="22" spans="1:9" ht="15" thickBot="1">
      <c r="A22" s="1" t="str">
        <f>Januar!A22</f>
        <v>Werbung</v>
      </c>
      <c r="B22" s="21"/>
      <c r="C22" s="22"/>
      <c r="D22" s="24">
        <f t="shared" si="0"/>
        <v>0</v>
      </c>
      <c r="E22" s="12" t="e">
        <f t="shared" si="1"/>
        <v>#DIV/0!</v>
      </c>
      <c r="F22" s="9">
        <f>August!F22+B22</f>
        <v>400</v>
      </c>
      <c r="G22" s="9">
        <f>August!G22+C22</f>
        <v>250</v>
      </c>
      <c r="H22" s="11">
        <f t="shared" si="2"/>
        <v>150</v>
      </c>
      <c r="I22" s="12">
        <f t="shared" si="3"/>
        <v>60</v>
      </c>
    </row>
    <row r="23" spans="1:9" ht="15" thickBot="1">
      <c r="A23" s="1" t="str">
        <f>Januar!A23</f>
        <v>Interseite</v>
      </c>
      <c r="B23" s="21"/>
      <c r="C23" s="22"/>
      <c r="D23" s="24">
        <f t="shared" si="0"/>
        <v>0</v>
      </c>
      <c r="E23" s="12" t="e">
        <f t="shared" si="1"/>
        <v>#DIV/0!</v>
      </c>
      <c r="F23" s="9">
        <f>August!F23+B23</f>
        <v>225</v>
      </c>
      <c r="G23" s="9">
        <f>August!G23+C23</f>
        <v>145</v>
      </c>
      <c r="H23" s="11">
        <f t="shared" si="2"/>
        <v>80</v>
      </c>
      <c r="I23" s="12">
        <f t="shared" si="3"/>
        <v>55.172413793103445</v>
      </c>
    </row>
    <row r="24" spans="1:9" ht="15" thickBot="1">
      <c r="A24" s="1" t="str">
        <f>Januar!A24</f>
        <v>Kosten Warenabgabe</v>
      </c>
      <c r="B24" s="21"/>
      <c r="C24" s="22"/>
      <c r="D24" s="24">
        <f t="shared" si="0"/>
        <v>0</v>
      </c>
      <c r="E24" s="12" t="e">
        <f t="shared" si="1"/>
        <v>#DIV/0!</v>
      </c>
      <c r="F24" s="9">
        <f>August!F24+B24</f>
        <v>195</v>
      </c>
      <c r="G24" s="9">
        <f>August!G24+C24</f>
        <v>150</v>
      </c>
      <c r="H24" s="11">
        <f t="shared" si="2"/>
        <v>45</v>
      </c>
      <c r="I24" s="12">
        <f t="shared" si="3"/>
        <v>30</v>
      </c>
    </row>
    <row r="25" spans="1:9" ht="15" thickBot="1">
      <c r="A25" s="1" t="str">
        <f>Januar!A25</f>
        <v>Abschreibungen</v>
      </c>
      <c r="B25" s="21"/>
      <c r="C25" s="22"/>
      <c r="D25" s="24">
        <f t="shared" si="0"/>
        <v>0</v>
      </c>
      <c r="E25" s="12" t="e">
        <f t="shared" si="1"/>
        <v>#DIV/0!</v>
      </c>
      <c r="F25" s="9">
        <f>August!F25+B25</f>
        <v>500</v>
      </c>
      <c r="G25" s="9">
        <f>August!G25+C25</f>
        <v>250</v>
      </c>
      <c r="H25" s="11">
        <f t="shared" si="2"/>
        <v>250</v>
      </c>
      <c r="I25" s="12">
        <f t="shared" si="3"/>
        <v>100</v>
      </c>
    </row>
    <row r="26" spans="1:9" ht="21.75" thickBot="1">
      <c r="A26" s="1" t="str">
        <f>Januar!A26</f>
        <v>Reparatur/Instandhaltung</v>
      </c>
      <c r="B26" s="21"/>
      <c r="C26" s="22"/>
      <c r="D26" s="24">
        <f t="shared" si="0"/>
        <v>0</v>
      </c>
      <c r="E26" s="12" t="e">
        <f t="shared" si="1"/>
        <v>#DIV/0!</v>
      </c>
      <c r="F26" s="9">
        <f>August!F26+B26</f>
        <v>525</v>
      </c>
      <c r="G26" s="9">
        <f>August!G26+C26</f>
        <v>200</v>
      </c>
      <c r="H26" s="11">
        <f t="shared" si="2"/>
        <v>325</v>
      </c>
      <c r="I26" s="12">
        <f t="shared" si="3"/>
        <v>162.5</v>
      </c>
    </row>
    <row r="27" spans="1:9" ht="15" thickBot="1">
      <c r="A27" s="1" t="str">
        <f>Januar!A27</f>
        <v>sonstige Kosten</v>
      </c>
      <c r="B27" s="21"/>
      <c r="C27" s="22"/>
      <c r="D27" s="24">
        <f t="shared" si="0"/>
        <v>0</v>
      </c>
      <c r="E27" s="12" t="e">
        <f t="shared" si="1"/>
        <v>#DIV/0!</v>
      </c>
      <c r="F27" s="9">
        <f>August!F27+B27</f>
        <v>500</v>
      </c>
      <c r="G27" s="9">
        <f>August!G27+C27</f>
        <v>450</v>
      </c>
      <c r="H27" s="11">
        <f t="shared" si="2"/>
        <v>50</v>
      </c>
      <c r="I27" s="12">
        <f t="shared" si="3"/>
        <v>11.111111111111111</v>
      </c>
    </row>
    <row r="28" spans="1:9" ht="15" thickBot="1">
      <c r="A28" s="7" t="str">
        <f>Januar!A28</f>
        <v>Gesamtkosten</v>
      </c>
      <c r="B28" s="25">
        <f>SUM(B15:B27)</f>
        <v>0</v>
      </c>
      <c r="C28" s="25">
        <f>SUM(C15:C27)</f>
        <v>0</v>
      </c>
      <c r="D28" s="26">
        <f t="shared" si="0"/>
        <v>0</v>
      </c>
      <c r="E28" s="27" t="e">
        <f t="shared" si="1"/>
        <v>#DIV/0!</v>
      </c>
      <c r="F28" s="10">
        <f>SUM(F15:F27)</f>
        <v>5895</v>
      </c>
      <c r="G28" s="10">
        <f>SUM(G15:G27)</f>
        <v>2440</v>
      </c>
      <c r="H28" s="28">
        <f t="shared" si="2"/>
        <v>3455</v>
      </c>
      <c r="I28" s="27">
        <f t="shared" si="3"/>
        <v>141.59836065573771</v>
      </c>
    </row>
    <row r="29" spans="1:9" ht="15" thickBot="1">
      <c r="A29" s="7" t="str">
        <f>Januar!A29</f>
        <v>Betriebsergebnis</v>
      </c>
      <c r="B29" s="25">
        <f>B14-B28</f>
        <v>0</v>
      </c>
      <c r="C29" s="25">
        <f>C14-C28</f>
        <v>0</v>
      </c>
      <c r="D29" s="26">
        <f t="shared" si="0"/>
        <v>0</v>
      </c>
      <c r="E29" s="27" t="e">
        <f t="shared" si="1"/>
        <v>#DIV/0!</v>
      </c>
      <c r="F29" s="10">
        <f>F14-F28</f>
        <v>-395</v>
      </c>
      <c r="G29" s="10">
        <f>G14-G28</f>
        <v>2060</v>
      </c>
      <c r="H29" s="28">
        <f>F29-G29</f>
        <v>-2455</v>
      </c>
      <c r="I29" s="27">
        <f>H29*100/G29</f>
        <v>-119.1747572815534</v>
      </c>
    </row>
  </sheetData>
  <mergeCells count="4">
    <mergeCell ref="B5:C5"/>
    <mergeCell ref="D5:E5"/>
    <mergeCell ref="F5:G5"/>
    <mergeCell ref="H5:I5"/>
  </mergeCells>
  <pageMargins left="0.70866141732283472" right="0.70866141732283472" top="0.61458333333333337" bottom="0.39370078740157483" header="0.19685039370078741" footer="0.15748031496062992"/>
  <pageSetup paperSize="9" orientation="landscape" r:id="rId1"/>
  <headerFooter>
    <oddHeader xml:space="preserve">&amp;C </oddHeader>
    <oddFooter>&amp;L&amp;9&amp;K00-047Diese und weitere Vorlage finden Sie unter www.gruenderlexikon.de/vorlagen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Montag</dc:creator>
  <cp:lastModifiedBy>Gründerlexikon</cp:lastModifiedBy>
  <cp:lastPrinted>2011-04-14T09:17:35Z</cp:lastPrinted>
  <dcterms:created xsi:type="dcterms:W3CDTF">2011-04-14T08:18:31Z</dcterms:created>
  <dcterms:modified xsi:type="dcterms:W3CDTF">2018-08-13T14:04:42Z</dcterms:modified>
</cp:coreProperties>
</file>